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840" windowHeight="12225" activeTab="1"/>
  </bookViews>
  <sheets>
    <sheet name="C Abr 5815 - 18 " sheetId="1" r:id="rId1"/>
    <sheet name="C Abr 5815 - 18  (2)" sheetId="2" r:id="rId2"/>
  </sheets>
  <definedNames>
    <definedName name="_xlnm._FilterDatabase" localSheetId="1" hidden="1">'C Abr 5815 - 18  (2)'!$A$16:$K$114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F15"/>
  <c r="E11"/>
  <c r="D11"/>
  <c r="F11" s="1"/>
  <c r="F21" i="1"/>
  <c r="E17"/>
  <c r="G17" s="1"/>
  <c r="G18" s="1"/>
  <c r="G19" s="1"/>
  <c r="F15"/>
  <c r="F11"/>
  <c r="E11"/>
  <c r="D11"/>
  <c r="E21" l="1"/>
</calcChain>
</file>

<file path=xl/sharedStrings.xml><?xml version="1.0" encoding="utf-8"?>
<sst xmlns="http://schemas.openxmlformats.org/spreadsheetml/2006/main" count="450" uniqueCount="143">
  <si>
    <t>OPD. RÉGIMEN ESTATAL DE PROTECCIÓN SOCIAL EN SALUD</t>
  </si>
  <si>
    <t xml:space="preserve">ABRIL </t>
  </si>
  <si>
    <t>APORTACION SOLIDARIA ESTATAL 2018 / Cta. 5815</t>
  </si>
  <si>
    <t xml:space="preserve">                                         CONCILIACIÓN BANCARIA </t>
  </si>
  <si>
    <t>MOVIMIENTOS</t>
  </si>
  <si>
    <t>ABONOS</t>
  </si>
  <si>
    <t>CARGOS</t>
  </si>
  <si>
    <t>SALDO</t>
  </si>
  <si>
    <t xml:space="preserve">SALDO INICIAL </t>
  </si>
  <si>
    <t xml:space="preserve">DEPÓSITOS </t>
  </si>
  <si>
    <t xml:space="preserve">Viaticos / Factura </t>
  </si>
  <si>
    <t>INTERESES GANADOS</t>
  </si>
  <si>
    <t xml:space="preserve">Viaticos </t>
  </si>
  <si>
    <t xml:space="preserve">RETIROS </t>
  </si>
  <si>
    <t xml:space="preserve">Prov. / Subrogados </t>
  </si>
  <si>
    <t xml:space="preserve">COMISIONES COBRADAS </t>
  </si>
  <si>
    <t xml:space="preserve">Prov. / Servicos </t>
  </si>
  <si>
    <t>SUMA GENERAL</t>
  </si>
  <si>
    <t xml:space="preserve">Gto. Opertivo </t>
  </si>
  <si>
    <t xml:space="preserve">Gto. Op. / Adquicisiones </t>
  </si>
  <si>
    <t>MOVIMIENTOS EN TRANSITO</t>
  </si>
  <si>
    <t>Portabilidad / interestatales</t>
  </si>
  <si>
    <t>MOVIMIENTOS CANCELADOS</t>
  </si>
  <si>
    <t xml:space="preserve">SALDO DISPONIBLE ACTUAL </t>
  </si>
  <si>
    <t>FECHA CAPTURA</t>
  </si>
  <si>
    <t>NO. PROCESO</t>
  </si>
  <si>
    <t>NOMBRE</t>
  </si>
  <si>
    <t>CONCEPTO</t>
  </si>
  <si>
    <t>MOV</t>
  </si>
  <si>
    <t xml:space="preserve">MES COB </t>
  </si>
  <si>
    <t>FECHA COBRO</t>
  </si>
  <si>
    <t xml:space="preserve">Saldo Marzo </t>
  </si>
  <si>
    <t>Saldo a Marzo  2018</t>
  </si>
  <si>
    <t xml:space="preserve">Saldo </t>
  </si>
  <si>
    <t>68353</t>
  </si>
  <si>
    <t>SEPAF</t>
  </si>
  <si>
    <t xml:space="preserve">Deposito </t>
  </si>
  <si>
    <t>Intereses</t>
  </si>
  <si>
    <t xml:space="preserve">Total </t>
  </si>
  <si>
    <t xml:space="preserve">MAYO </t>
  </si>
  <si>
    <t xml:space="preserve">Saldo ABRIL </t>
  </si>
  <si>
    <t>Saldo a Abril   2018</t>
  </si>
  <si>
    <t xml:space="preserve">Gomez Urzua Moises Daniel </t>
  </si>
  <si>
    <t>Traspaso a cuenta de Terceros / FUC 316 -2018</t>
  </si>
  <si>
    <t xml:space="preserve">Retiro </t>
  </si>
  <si>
    <t>00005</t>
  </si>
  <si>
    <t xml:space="preserve">Amaya Santamaría Jose Antonio </t>
  </si>
  <si>
    <t>Traspaso a cuenta de Terceros / FUC 317 -2018</t>
  </si>
  <si>
    <t>Traspaso a cuenta de Terceros / FUC 323 -2018</t>
  </si>
  <si>
    <t>Traspaso a cuenta de Terceros / FUC 324 -2018</t>
  </si>
  <si>
    <t xml:space="preserve">Grupo Motormexa </t>
  </si>
  <si>
    <t>Mtto. Vehiculo (JR92350)</t>
  </si>
  <si>
    <t>Mtto. Vehiculo (JR92343)</t>
  </si>
  <si>
    <t>Traspaso a cuenta de Terceros / FUC 338 -2018</t>
  </si>
  <si>
    <t xml:space="preserve">Gonzalez Vazquez Daniel </t>
  </si>
  <si>
    <t>Traspaso a cuenta de Terceros / FUC 337 -2018</t>
  </si>
  <si>
    <t>Lopez Contreras Edgar Noe</t>
  </si>
  <si>
    <t>Traspaso a cuenta de Terceros / FUC 336 -2018</t>
  </si>
  <si>
    <t>Traspaso a cuenta de Terceros / FUC 335 -2018</t>
  </si>
  <si>
    <t xml:space="preserve">Grupo Bisutero de Guadalajara </t>
  </si>
  <si>
    <t>Pago 09 - 05</t>
  </si>
  <si>
    <t xml:space="preserve">Comision </t>
  </si>
  <si>
    <t xml:space="preserve">IVA s/ Comision </t>
  </si>
  <si>
    <t>Mtto. Vehiculo (JR92346)</t>
  </si>
  <si>
    <t>Bios 2.0 S.A de C.V.</t>
  </si>
  <si>
    <t>Fact 12112</t>
  </si>
  <si>
    <t>Mtto. Vehiculo (JR92344)</t>
  </si>
  <si>
    <t>21364</t>
  </si>
  <si>
    <t xml:space="preserve">Servicios de Salud Jalisco </t>
  </si>
  <si>
    <t>ASE</t>
  </si>
  <si>
    <t>Traspaso a cuenta de Terceros / FUC 348 -2018</t>
  </si>
  <si>
    <t>Traspaso a cuenta de Terceros / FUC 347 -2018</t>
  </si>
  <si>
    <t>Traspaso a cuenta de Terceros / FUC 346 -2018</t>
  </si>
  <si>
    <t>Traspaso a cuenta de Terceros / FUC 345 -2018</t>
  </si>
  <si>
    <t>Traspaso a cuenta de Terceros / FUC 344 -2018</t>
  </si>
  <si>
    <t>Traspaso a cuenta de Terceros / FUC 343 -2018</t>
  </si>
  <si>
    <t>Traspaso a cuenta de Terceros / FUC 342 -2018</t>
  </si>
  <si>
    <t>Traspaso a cuenta de Terceros / FUC 341 -2018</t>
  </si>
  <si>
    <t xml:space="preserve">Celis Bravo Gabriela Patricia </t>
  </si>
  <si>
    <t>Traspaso a cuenta de Terceros / FUC 349 -2018</t>
  </si>
  <si>
    <t>Mtto. Vehiculo (JR92353)</t>
  </si>
  <si>
    <t>Cheque Pagado # 00001</t>
  </si>
  <si>
    <t>Traspaso a cuenta Propia 5785</t>
  </si>
  <si>
    <t>Pago ISR Arendamiento Abril 2018</t>
  </si>
  <si>
    <t>Mtto. Vehiculo (JR92333)</t>
  </si>
  <si>
    <t>90074</t>
  </si>
  <si>
    <t>Jorge Gonzalez Godinez</t>
  </si>
  <si>
    <t>Fact 557</t>
  </si>
  <si>
    <t>MAHM830619L74</t>
  </si>
  <si>
    <t>Fatc 10300</t>
  </si>
  <si>
    <t>16055</t>
  </si>
  <si>
    <t xml:space="preserve">Telefonos de Mexico </t>
  </si>
  <si>
    <t>Pago por Servicios / Fact 4368</t>
  </si>
  <si>
    <t>NAN980303VA9</t>
  </si>
  <si>
    <t>Fatc 1AB4</t>
  </si>
  <si>
    <t xml:space="preserve">Islahuaca Alvarez Guillermo </t>
  </si>
  <si>
    <t>Traspaso a cuenta de Terceros / FUC 308 -2018</t>
  </si>
  <si>
    <t>Traspaso a cuenta de Terceros / FUC 364 -2018</t>
  </si>
  <si>
    <t>Traspaso a cuenta de Terceros / FUC 363 -2018</t>
  </si>
  <si>
    <t>Traspaso a cuenta de Terceros / FUC 362 -2018</t>
  </si>
  <si>
    <t>Traspaso a cuenta de Terceros / FUC 361 -2018</t>
  </si>
  <si>
    <t xml:space="preserve">Mauricio Navarrete Jimenez </t>
  </si>
  <si>
    <t>Fact 1710</t>
  </si>
  <si>
    <t xml:space="preserve">Promotora Tebar </t>
  </si>
  <si>
    <t>Fact 1087</t>
  </si>
  <si>
    <t>Fact 1088</t>
  </si>
  <si>
    <t xml:space="preserve">Copiadoras Vayver S.A. de C.V. </t>
  </si>
  <si>
    <t>Fact 3643</t>
  </si>
  <si>
    <t xml:space="preserve">Zamora Legaspi Jonathan </t>
  </si>
  <si>
    <t>Traspaso a cuenta de Terceros / FUC 366 -2018</t>
  </si>
  <si>
    <t xml:space="preserve">Carbajal Cabeza de Vaca Carlos Eliseo </t>
  </si>
  <si>
    <t>Traspaso a cuenta de Terceros / FUC 365 -2018</t>
  </si>
  <si>
    <t xml:space="preserve">Rondon Braco Raul </t>
  </si>
  <si>
    <t>Anticipo  FUC 367-  2018</t>
  </si>
  <si>
    <t xml:space="preserve">Rendon Martínez Cinthya María </t>
  </si>
  <si>
    <t>Traspaso a cuenta de Terceros / FUC 368 -2018</t>
  </si>
  <si>
    <t>Traspaso a cuenta de Terceros / FUC 371 -2018</t>
  </si>
  <si>
    <t>Traspaso a cuenta de Terceros / FUC 372 -2018</t>
  </si>
  <si>
    <t xml:space="preserve">Intec Medios De Pago S.A. de C. V. </t>
  </si>
  <si>
    <t>Fact 902</t>
  </si>
  <si>
    <t>Traspaso a cuenta de Terceros / FUC 378 -2018</t>
  </si>
  <si>
    <t>Traspaso a cuenta de Terceros / FUC 377 -2018</t>
  </si>
  <si>
    <t>Traspaso a cuenta de Terceros / FUC 376 -2018</t>
  </si>
  <si>
    <t>Traspaso a cuenta de Terceros / FUC 375 -2018</t>
  </si>
  <si>
    <t>Mtto. Vehiculo (JR92349)</t>
  </si>
  <si>
    <t xml:space="preserve">Innovation Group Hosting Mexico </t>
  </si>
  <si>
    <t xml:space="preserve">Licencia Correo Administrativo </t>
  </si>
  <si>
    <t xml:space="preserve">Computer Land de Occidente </t>
  </si>
  <si>
    <t>Fact 465</t>
  </si>
  <si>
    <t xml:space="preserve">No Reconocido por el Proveedor </t>
  </si>
  <si>
    <t>22286</t>
  </si>
  <si>
    <t xml:space="preserve">Pago de Hosying y Dominio </t>
  </si>
  <si>
    <t>MEBF770622PK7</t>
  </si>
  <si>
    <t xml:space="preserve">Fact 3911 </t>
  </si>
  <si>
    <t>Fact 3909</t>
  </si>
  <si>
    <t>Mtto. Vehiculo (JPF1177)</t>
  </si>
  <si>
    <t>Mtto. Vehiculo (JR92331)</t>
  </si>
  <si>
    <t xml:space="preserve">Dep poago Multiple </t>
  </si>
  <si>
    <t xml:space="preserve">Deposito en Efectivo </t>
  </si>
  <si>
    <t>Traspaso a cuenta de Terceros / FUC 385 -2018</t>
  </si>
  <si>
    <t>Traspaso a cuenta de Terceros / FUC 384 -2018</t>
  </si>
  <si>
    <t>Traspaso a cuenta de Terceros / FUC 383 -2018</t>
  </si>
  <si>
    <t>Traspaso a cuenta de Terceros / FUC 382 -2018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</si>
</sst>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C0A]d\-mmm\-yy;@"/>
    <numFmt numFmtId="165" formatCode="dd\-mm\-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u/>
      <sz val="11"/>
      <name val="Arial Narrow"/>
      <family val="2"/>
    </font>
    <font>
      <sz val="11"/>
      <color theme="1"/>
      <name val="Arial Narrow"/>
      <family val="2"/>
    </font>
    <font>
      <b/>
      <sz val="11"/>
      <color indexed="18"/>
      <name val="Arial Narrow"/>
      <family val="2"/>
    </font>
    <font>
      <sz val="11"/>
      <color indexed="18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b/>
      <sz val="11"/>
      <color theme="1"/>
      <name val="Arial Narrow"/>
      <family val="2"/>
    </font>
    <font>
      <b/>
      <sz val="11"/>
      <color indexed="16"/>
      <name val="Arial Narrow"/>
      <family val="2"/>
    </font>
    <font>
      <b/>
      <i/>
      <sz val="11"/>
      <color indexed="16"/>
      <name val="Arial Narrow"/>
      <family val="2"/>
    </font>
    <font>
      <i/>
      <sz val="11"/>
      <color indexed="16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theme="1"/>
      <name val="Arial Narrow"/>
      <family val="2"/>
    </font>
    <font>
      <b/>
      <sz val="14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21"/>
      </bottom>
      <diagonal/>
    </border>
    <border>
      <left/>
      <right/>
      <top/>
      <bottom style="double">
        <color indexed="16"/>
      </bottom>
      <diagonal/>
    </border>
    <border>
      <left style="thin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164" fontId="3" fillId="2" borderId="0" xfId="0" applyNumberFormat="1" applyFont="1" applyFill="1" applyBorder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0" fontId="4" fillId="0" borderId="0" xfId="0" applyFont="1"/>
    <xf numFmtId="44" fontId="2" fillId="2" borderId="0" xfId="1" applyFont="1" applyFill="1" applyBorder="1" applyAlignment="1"/>
    <xf numFmtId="44" fontId="2" fillId="2" borderId="0" xfId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44" fontId="2" fillId="2" borderId="0" xfId="1" applyFont="1" applyFill="1" applyAlignment="1"/>
    <xf numFmtId="164" fontId="2" fillId="2" borderId="0" xfId="0" applyNumberFormat="1" applyFont="1" applyFill="1" applyBorder="1" applyAlignment="1"/>
    <xf numFmtId="164" fontId="5" fillId="2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left" vertical="center" wrapText="1"/>
    </xf>
    <xf numFmtId="164" fontId="5" fillId="2" borderId="0" xfId="0" applyNumberFormat="1" applyFont="1" applyFill="1" applyBorder="1" applyAlignment="1">
      <alignment horizontal="left" vertical="center" wrapText="1"/>
    </xf>
    <xf numFmtId="44" fontId="5" fillId="2" borderId="0" xfId="1" applyFont="1" applyFill="1" applyBorder="1" applyAlignment="1">
      <alignment vertical="center" wrapText="1"/>
    </xf>
    <xf numFmtId="44" fontId="2" fillId="2" borderId="0" xfId="1" applyFont="1" applyFill="1" applyBorder="1" applyAlignment="1">
      <alignment horizontal="left"/>
    </xf>
    <xf numFmtId="44" fontId="4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center"/>
    </xf>
    <xf numFmtId="44" fontId="2" fillId="2" borderId="1" xfId="1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left" vertical="center" wrapText="1"/>
    </xf>
    <xf numFmtId="44" fontId="5" fillId="2" borderId="0" xfId="1" applyFont="1" applyFill="1" applyBorder="1" applyAlignment="1">
      <alignment horizontal="left" vertical="center" wrapText="1"/>
    </xf>
    <xf numFmtId="44" fontId="8" fillId="2" borderId="0" xfId="1" applyFont="1" applyFill="1" applyBorder="1" applyAlignment="1">
      <alignment horizontal="left"/>
    </xf>
    <xf numFmtId="164" fontId="2" fillId="3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vertical="center" wrapText="1"/>
    </xf>
    <xf numFmtId="44" fontId="7" fillId="2" borderId="0" xfId="1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>
      <alignment horizontal="center"/>
    </xf>
    <xf numFmtId="164" fontId="2" fillId="4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44" fontId="9" fillId="0" borderId="0" xfId="1" applyFont="1" applyAlignment="1">
      <alignment horizontal="left"/>
    </xf>
    <xf numFmtId="0" fontId="7" fillId="2" borderId="0" xfId="0" applyFont="1" applyFill="1" applyBorder="1" applyAlignment="1"/>
    <xf numFmtId="0" fontId="2" fillId="5" borderId="0" xfId="0" applyNumberFormat="1" applyFont="1" applyFill="1" applyBorder="1" applyAlignment="1">
      <alignment horizontal="center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left"/>
    </xf>
    <xf numFmtId="44" fontId="2" fillId="2" borderId="2" xfId="1" applyFont="1" applyFill="1" applyBorder="1" applyAlignment="1">
      <alignment horizontal="left"/>
    </xf>
    <xf numFmtId="8" fontId="2" fillId="2" borderId="0" xfId="1" applyNumberFormat="1" applyFont="1" applyFill="1" applyBorder="1" applyAlignment="1"/>
    <xf numFmtId="44" fontId="7" fillId="2" borderId="0" xfId="0" applyNumberFormat="1" applyFont="1" applyFill="1" applyBorder="1" applyAlignment="1"/>
    <xf numFmtId="44" fontId="7" fillId="2" borderId="0" xfId="0" applyNumberFormat="1" applyFont="1" applyFill="1" applyAlignment="1">
      <alignment horizontal="center"/>
    </xf>
    <xf numFmtId="164" fontId="2" fillId="7" borderId="0" xfId="0" applyNumberFormat="1" applyFont="1" applyFill="1" applyBorder="1" applyAlignment="1">
      <alignment horizontal="center" vertical="center" wrapText="1"/>
    </xf>
    <xf numFmtId="44" fontId="10" fillId="2" borderId="3" xfId="1" applyFont="1" applyFill="1" applyBorder="1" applyAlignment="1">
      <alignment horizontal="left"/>
    </xf>
    <xf numFmtId="44" fontId="2" fillId="2" borderId="3" xfId="1" applyFont="1" applyFill="1" applyBorder="1" applyAlignment="1">
      <alignment horizontal="center"/>
    </xf>
    <xf numFmtId="0" fontId="2" fillId="8" borderId="0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2" fillId="9" borderId="0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/>
    </xf>
    <xf numFmtId="44" fontId="7" fillId="2" borderId="1" xfId="1" applyFont="1" applyFill="1" applyBorder="1"/>
    <xf numFmtId="164" fontId="2" fillId="2" borderId="4" xfId="0" applyNumberFormat="1" applyFont="1" applyFill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44" fontId="7" fillId="2" borderId="0" xfId="1" applyFont="1" applyFill="1" applyBorder="1"/>
    <xf numFmtId="44" fontId="10" fillId="2" borderId="0" xfId="0" applyNumberFormat="1" applyFont="1" applyFill="1" applyBorder="1" applyAlignment="1">
      <alignment horizontal="center"/>
    </xf>
    <xf numFmtId="164" fontId="11" fillId="10" borderId="6" xfId="0" applyNumberFormat="1" applyFont="1" applyFill="1" applyBorder="1" applyAlignment="1">
      <alignment horizontal="center" vertical="center" wrapText="1"/>
    </xf>
    <xf numFmtId="49" fontId="12" fillId="10" borderId="7" xfId="0" applyNumberFormat="1" applyFont="1" applyFill="1" applyBorder="1" applyAlignment="1">
      <alignment horizontal="left" vertical="center" wrapText="1"/>
    </xf>
    <xf numFmtId="0" fontId="11" fillId="10" borderId="7" xfId="0" applyFont="1" applyFill="1" applyBorder="1" applyAlignment="1">
      <alignment horizontal="left" vertical="center" wrapText="1"/>
    </xf>
    <xf numFmtId="44" fontId="11" fillId="10" borderId="7" xfId="1" applyFont="1" applyFill="1" applyBorder="1" applyAlignment="1">
      <alignment horizontal="center" vertical="center" wrapText="1"/>
    </xf>
    <xf numFmtId="14" fontId="11" fillId="10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10" borderId="7" xfId="0" applyFont="1" applyFill="1" applyBorder="1" applyAlignment="1">
      <alignment horizontal="center" vertical="center" wrapText="1"/>
    </xf>
    <xf numFmtId="15" fontId="4" fillId="0" borderId="8" xfId="0" applyNumberFormat="1" applyFont="1" applyFill="1" applyBorder="1" applyAlignment="1">
      <alignment horizontal="center"/>
    </xf>
    <xf numFmtId="49" fontId="13" fillId="0" borderId="8" xfId="0" applyNumberFormat="1" applyFont="1" applyFill="1" applyBorder="1" applyAlignment="1">
      <alignment horizontal="left" vertical="center"/>
    </xf>
    <xf numFmtId="44" fontId="13" fillId="0" borderId="8" xfId="0" applyNumberFormat="1" applyFont="1" applyFill="1" applyBorder="1" applyAlignment="1">
      <alignment horizontal="left" vertical="center"/>
    </xf>
    <xf numFmtId="44" fontId="14" fillId="11" borderId="8" xfId="2" applyFont="1" applyFill="1" applyBorder="1" applyAlignment="1">
      <alignment horizontal="right" vertical="center" wrapText="1"/>
    </xf>
    <xf numFmtId="44" fontId="14" fillId="11" borderId="8" xfId="2" applyFont="1" applyFill="1" applyBorder="1" applyAlignment="1">
      <alignment horizontal="left" vertical="center" wrapText="1"/>
    </xf>
    <xf numFmtId="44" fontId="13" fillId="0" borderId="8" xfId="1" applyFont="1" applyFill="1" applyBorder="1" applyAlignment="1">
      <alignment vertical="center"/>
    </xf>
    <xf numFmtId="0" fontId="13" fillId="0" borderId="8" xfId="0" applyNumberFormat="1" applyFont="1" applyFill="1" applyBorder="1" applyAlignment="1">
      <alignment vertical="center"/>
    </xf>
    <xf numFmtId="0" fontId="14" fillId="0" borderId="8" xfId="0" applyNumberFormat="1" applyFont="1" applyFill="1" applyBorder="1" applyAlignment="1">
      <alignment horizontal="center" vertical="center"/>
    </xf>
    <xf numFmtId="0" fontId="4" fillId="0" borderId="0" xfId="0" applyFont="1" applyFill="1"/>
    <xf numFmtId="164" fontId="13" fillId="11" borderId="8" xfId="0" applyNumberFormat="1" applyFont="1" applyFill="1" applyBorder="1" applyAlignment="1">
      <alignment horizontal="center" vertical="center"/>
    </xf>
    <xf numFmtId="8" fontId="14" fillId="11" borderId="8" xfId="2" applyNumberFormat="1" applyFont="1" applyFill="1" applyBorder="1" applyAlignment="1">
      <alignment horizontal="right" vertical="center" wrapText="1"/>
    </xf>
    <xf numFmtId="44" fontId="9" fillId="0" borderId="8" xfId="2" applyFont="1" applyFill="1" applyBorder="1" applyAlignment="1">
      <alignment horizontal="right"/>
    </xf>
    <xf numFmtId="49" fontId="7" fillId="0" borderId="8" xfId="0" applyNumberFormat="1" applyFont="1" applyFill="1" applyBorder="1" applyAlignment="1">
      <alignment horizontal="left" vertical="center"/>
    </xf>
    <xf numFmtId="164" fontId="1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/>
    </xf>
    <xf numFmtId="44" fontId="13" fillId="0" borderId="0" xfId="0" applyNumberFormat="1" applyFont="1" applyFill="1" applyBorder="1" applyAlignment="1">
      <alignment horizontal="left" vertical="center"/>
    </xf>
    <xf numFmtId="44" fontId="9" fillId="0" borderId="0" xfId="1" applyFont="1" applyFill="1" applyBorder="1" applyAlignment="1">
      <alignment horizontal="right"/>
    </xf>
    <xf numFmtId="44" fontId="2" fillId="0" borderId="0" xfId="1" applyFont="1" applyFill="1" applyBorder="1"/>
    <xf numFmtId="44" fontId="13" fillId="0" borderId="0" xfId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/>
    </xf>
    <xf numFmtId="0" fontId="1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49" fontId="15" fillId="0" borderId="0" xfId="0" applyNumberFormat="1" applyFont="1" applyFill="1" applyBorder="1" applyAlignment="1">
      <alignment horizontal="left"/>
    </xf>
    <xf numFmtId="44" fontId="16" fillId="0" borderId="0" xfId="0" applyNumberFormat="1" applyFont="1" applyFill="1" applyBorder="1" applyAlignment="1">
      <alignment horizontal="left" vertical="center"/>
    </xf>
    <xf numFmtId="44" fontId="15" fillId="0" borderId="0" xfId="1" applyFont="1" applyFill="1" applyBorder="1" applyAlignment="1">
      <alignment horizontal="right"/>
    </xf>
    <xf numFmtId="44" fontId="16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/>
    </xf>
    <xf numFmtId="0" fontId="16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4" fontId="9" fillId="0" borderId="0" xfId="1" applyFont="1" applyFill="1" applyBorder="1" applyAlignment="1">
      <alignment horizontal="center"/>
    </xf>
    <xf numFmtId="44" fontId="9" fillId="0" borderId="0" xfId="1" applyFont="1" applyFill="1" applyBorder="1" applyAlignment="1"/>
    <xf numFmtId="44" fontId="9" fillId="0" borderId="0" xfId="1" applyFont="1" applyFill="1" applyBorder="1"/>
    <xf numFmtId="0" fontId="4" fillId="0" borderId="0" xfId="0" applyFont="1" applyFill="1" applyBorder="1" applyAlignment="1">
      <alignment horizontal="center"/>
    </xf>
    <xf numFmtId="44" fontId="4" fillId="0" borderId="0" xfId="1" applyFont="1" applyFill="1" applyBorder="1"/>
    <xf numFmtId="165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/>
    <xf numFmtId="44" fontId="9" fillId="0" borderId="0" xfId="1" applyFont="1" applyFill="1" applyBorder="1" applyAlignment="1">
      <alignment horizontal="left"/>
    </xf>
    <xf numFmtId="0" fontId="4" fillId="0" borderId="0" xfId="0" applyFont="1" applyFill="1" applyBorder="1" applyAlignment="1"/>
    <xf numFmtId="49" fontId="4" fillId="0" borderId="0" xfId="0" applyNumberFormat="1" applyFont="1" applyAlignment="1">
      <alignment horizontal="left"/>
    </xf>
    <xf numFmtId="0" fontId="14" fillId="11" borderId="9" xfId="0" applyNumberFormat="1" applyFont="1" applyFill="1" applyBorder="1" applyAlignment="1">
      <alignment horizontal="center" vertical="center"/>
    </xf>
    <xf numFmtId="0" fontId="14" fillId="11" borderId="1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/>
    </xf>
    <xf numFmtId="44" fontId="5" fillId="2" borderId="5" xfId="1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</cellXfs>
  <cellStyles count="3">
    <cellStyle name="Moneda" xfId="1" builtinId="4"/>
    <cellStyle name="Moneda 2" xfId="2"/>
    <cellStyle name="Normal" xfId="0" builtinId="0"/>
  </cellStyles>
  <dxfs count="26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xmlns="" id="{7E88844F-6C9E-418E-B514-14C6EFD0F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47651"/>
          <a:ext cx="2763117" cy="53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3" name="Imagen 2" descr="LOGO SPSS">
          <a:extLst>
            <a:ext uri="{FF2B5EF4-FFF2-40B4-BE49-F238E27FC236}">
              <a16:creationId xmlns:a16="http://schemas.microsoft.com/office/drawing/2014/main" xmlns="" id="{0439128B-48CE-4074-9BC3-9A78135C9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47651"/>
          <a:ext cx="2763117" cy="53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4" name="Imagen 3" descr="LOGO SPSS">
          <a:extLst>
            <a:ext uri="{FF2B5EF4-FFF2-40B4-BE49-F238E27FC236}">
              <a16:creationId xmlns:a16="http://schemas.microsoft.com/office/drawing/2014/main" xmlns="" id="{7063D489-57FE-4CCD-83A1-8C35D5382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47651"/>
          <a:ext cx="2763117" cy="53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xmlns="" id="{31FD4B01-C51E-44E4-817A-D378C4067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47651"/>
          <a:ext cx="2763117" cy="53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3" name="Imagen 2" descr="LOGO SPSS">
          <a:extLst>
            <a:ext uri="{FF2B5EF4-FFF2-40B4-BE49-F238E27FC236}">
              <a16:creationId xmlns:a16="http://schemas.microsoft.com/office/drawing/2014/main" xmlns="" id="{AB71F3A6-54E5-4C9A-A8BC-D65FFD10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47651"/>
          <a:ext cx="2763117" cy="53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4" name="Imagen 3" descr="LOGO SPSS">
          <a:extLst>
            <a:ext uri="{FF2B5EF4-FFF2-40B4-BE49-F238E27FC236}">
              <a16:creationId xmlns:a16="http://schemas.microsoft.com/office/drawing/2014/main" xmlns="" id="{D298E532-96C2-43A8-8952-664CF4417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47651"/>
          <a:ext cx="2763117" cy="53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workbookViewId="0">
      <selection activeCell="G25" sqref="G25"/>
    </sheetView>
  </sheetViews>
  <sheetFormatPr baseColWidth="10" defaultRowHeight="16.5"/>
  <cols>
    <col min="1" max="1" width="15.140625" style="30" customWidth="1"/>
    <col min="2" max="2" width="16.85546875" style="103" customWidth="1"/>
    <col min="3" max="3" width="46.140625" style="32" customWidth="1"/>
    <col min="4" max="4" width="41.140625" style="32" customWidth="1"/>
    <col min="5" max="5" width="20" style="15" bestFit="1" customWidth="1"/>
    <col min="6" max="6" width="22.5703125" style="33" customWidth="1"/>
    <col min="7" max="7" width="22.85546875" style="15" customWidth="1"/>
    <col min="8" max="8" width="34.5703125" style="29" customWidth="1"/>
    <col min="9" max="9" width="11.7109375" style="30" customWidth="1"/>
    <col min="10" max="10" width="15.5703125" style="30" customWidth="1"/>
    <col min="11" max="16384" width="11.42578125" style="4"/>
  </cols>
  <sheetData>
    <row r="1" spans="1:10">
      <c r="A1" s="108" t="s">
        <v>0</v>
      </c>
      <c r="B1" s="108"/>
      <c r="C1" s="108"/>
      <c r="D1" s="108"/>
      <c r="E1" s="108"/>
      <c r="F1" s="108"/>
      <c r="G1" s="108"/>
      <c r="H1" s="1"/>
      <c r="I1" s="2"/>
      <c r="J1" s="3" t="s">
        <v>1</v>
      </c>
    </row>
    <row r="2" spans="1:10">
      <c r="A2" s="109" t="s">
        <v>2</v>
      </c>
      <c r="B2" s="109"/>
      <c r="C2" s="109"/>
      <c r="D2" s="109"/>
      <c r="E2" s="109"/>
      <c r="F2" s="109"/>
      <c r="G2" s="109"/>
      <c r="H2" s="5"/>
      <c r="I2" s="6"/>
      <c r="J2" s="7"/>
    </row>
    <row r="3" spans="1:10">
      <c r="A3" s="108" t="s">
        <v>3</v>
      </c>
      <c r="B3" s="108"/>
      <c r="C3" s="108"/>
      <c r="D3" s="108"/>
      <c r="E3" s="108"/>
      <c r="F3" s="108"/>
      <c r="G3" s="8"/>
      <c r="H3" s="9"/>
      <c r="I3" s="7"/>
      <c r="J3" s="7"/>
    </row>
    <row r="4" spans="1:10">
      <c r="A4" s="10"/>
      <c r="B4" s="11"/>
      <c r="C4" s="12"/>
      <c r="D4" s="12"/>
      <c r="E4" s="13"/>
      <c r="F4" s="14"/>
      <c r="H4" s="5"/>
      <c r="I4" s="6"/>
      <c r="J4" s="16"/>
    </row>
    <row r="5" spans="1:10" ht="17.25" thickBot="1">
      <c r="A5" s="17"/>
      <c r="B5" s="18"/>
      <c r="C5" s="19" t="s">
        <v>4</v>
      </c>
      <c r="D5" s="19" t="s">
        <v>5</v>
      </c>
      <c r="E5" s="20" t="s">
        <v>6</v>
      </c>
      <c r="F5" s="21" t="s">
        <v>7</v>
      </c>
      <c r="G5" s="5"/>
      <c r="H5" s="5"/>
      <c r="I5" s="6"/>
      <c r="J5" s="22"/>
    </row>
    <row r="6" spans="1:10">
      <c r="A6" s="110"/>
      <c r="B6" s="110"/>
      <c r="C6" s="23" t="s">
        <v>8</v>
      </c>
      <c r="D6" s="24">
        <v>1</v>
      </c>
      <c r="E6" s="6"/>
      <c r="F6" s="14"/>
      <c r="G6" s="5"/>
      <c r="H6" s="5"/>
      <c r="I6" s="6"/>
      <c r="J6" s="22"/>
    </row>
    <row r="7" spans="1:10">
      <c r="A7" s="110" t="s">
        <v>1</v>
      </c>
      <c r="B7" s="110"/>
      <c r="C7" s="23" t="s">
        <v>9</v>
      </c>
      <c r="D7" s="24">
        <v>119642486</v>
      </c>
      <c r="E7" s="13"/>
      <c r="F7" s="25"/>
      <c r="H7" s="5"/>
      <c r="I7" s="6"/>
      <c r="J7" s="22"/>
    </row>
    <row r="8" spans="1:10" ht="33">
      <c r="A8" s="26" t="s">
        <v>10</v>
      </c>
      <c r="B8" s="27"/>
      <c r="C8" s="23" t="s">
        <v>11</v>
      </c>
      <c r="D8" s="24">
        <v>22162.77</v>
      </c>
      <c r="E8" s="28"/>
      <c r="F8" s="24"/>
      <c r="G8" s="5"/>
      <c r="J8" s="22"/>
    </row>
    <row r="9" spans="1:10">
      <c r="A9" s="31" t="s">
        <v>12</v>
      </c>
      <c r="B9" s="27"/>
      <c r="C9" s="23" t="s">
        <v>13</v>
      </c>
      <c r="E9" s="13">
        <v>0</v>
      </c>
      <c r="G9" s="14"/>
      <c r="H9" s="34"/>
      <c r="I9" s="22"/>
      <c r="J9" s="22"/>
    </row>
    <row r="10" spans="1:10" ht="33.75" thickBot="1">
      <c r="A10" s="35" t="s">
        <v>14</v>
      </c>
      <c r="B10" s="27"/>
      <c r="C10" s="23" t="s">
        <v>15</v>
      </c>
      <c r="E10" s="13">
        <v>0</v>
      </c>
      <c r="G10" s="14"/>
      <c r="H10" s="34"/>
      <c r="I10" s="22"/>
      <c r="J10" s="22"/>
    </row>
    <row r="11" spans="1:10" ht="17.25" thickBot="1">
      <c r="A11" s="36" t="s">
        <v>16</v>
      </c>
      <c r="B11" s="27"/>
      <c r="C11" s="37" t="s">
        <v>17</v>
      </c>
      <c r="D11" s="37">
        <f>SUM(D6:D9)</f>
        <v>119664649.77</v>
      </c>
      <c r="E11" s="38">
        <f>SUM(E9:E10)</f>
        <v>0</v>
      </c>
      <c r="F11" s="38">
        <f>+D11-E11</f>
        <v>119664649.77</v>
      </c>
      <c r="G11" s="39"/>
      <c r="H11" s="40"/>
      <c r="I11" s="41"/>
      <c r="J11" s="22"/>
    </row>
    <row r="12" spans="1:10" ht="17.25" thickBot="1">
      <c r="A12" s="42" t="s">
        <v>18</v>
      </c>
      <c r="B12" s="27"/>
      <c r="C12" s="23"/>
      <c r="D12" s="43"/>
      <c r="E12" s="44"/>
      <c r="F12" s="43"/>
      <c r="G12" s="5"/>
      <c r="H12" s="34"/>
      <c r="I12" s="22"/>
      <c r="J12" s="22"/>
    </row>
    <row r="13" spans="1:10" ht="33.75" thickBot="1">
      <c r="A13" s="45" t="s">
        <v>19</v>
      </c>
      <c r="B13" s="27"/>
      <c r="C13" s="46" t="s">
        <v>20</v>
      </c>
      <c r="D13" s="47"/>
      <c r="E13" s="111"/>
      <c r="F13" s="111"/>
      <c r="H13" s="34"/>
      <c r="I13" s="22"/>
      <c r="J13" s="6"/>
    </row>
    <row r="14" spans="1:10" ht="33.75" thickBot="1">
      <c r="A14" s="48" t="s">
        <v>21</v>
      </c>
      <c r="B14" s="27"/>
      <c r="C14" s="49" t="s">
        <v>22</v>
      </c>
      <c r="D14" s="47"/>
      <c r="E14" s="50"/>
      <c r="F14" s="21"/>
      <c r="G14" s="6"/>
      <c r="H14" s="5"/>
      <c r="I14" s="6"/>
      <c r="J14" s="6"/>
    </row>
    <row r="15" spans="1:10" ht="17.25" thickBot="1">
      <c r="A15" s="51"/>
      <c r="B15" s="51"/>
      <c r="C15" s="52"/>
      <c r="D15" s="53" t="s">
        <v>23</v>
      </c>
      <c r="E15" s="54"/>
      <c r="F15" s="107">
        <f>+D11-E11</f>
        <v>119664649.77</v>
      </c>
      <c r="G15" s="107"/>
      <c r="H15" s="5"/>
      <c r="I15" s="6"/>
      <c r="J15" s="55"/>
    </row>
    <row r="16" spans="1:10" ht="33.75" thickTop="1">
      <c r="A16" s="56" t="s">
        <v>24</v>
      </c>
      <c r="B16" s="57" t="s">
        <v>25</v>
      </c>
      <c r="C16" s="58" t="s">
        <v>26</v>
      </c>
      <c r="D16" s="58" t="s">
        <v>27</v>
      </c>
      <c r="E16" s="59" t="s">
        <v>5</v>
      </c>
      <c r="F16" s="59" t="s">
        <v>6</v>
      </c>
      <c r="G16" s="59" t="s">
        <v>7</v>
      </c>
      <c r="H16" s="60" t="s">
        <v>28</v>
      </c>
      <c r="I16" s="60" t="s">
        <v>29</v>
      </c>
      <c r="J16" s="61" t="s">
        <v>30</v>
      </c>
    </row>
    <row r="17" spans="1:10" s="70" customFormat="1">
      <c r="A17" s="62">
        <v>43190</v>
      </c>
      <c r="B17" s="63" t="s">
        <v>7</v>
      </c>
      <c r="C17" s="64" t="s">
        <v>31</v>
      </c>
      <c r="D17" s="64" t="s">
        <v>32</v>
      </c>
      <c r="E17" s="65">
        <f>D6</f>
        <v>1</v>
      </c>
      <c r="F17" s="66"/>
      <c r="G17" s="67">
        <f>+E17</f>
        <v>1</v>
      </c>
      <c r="H17" s="68" t="s">
        <v>33</v>
      </c>
      <c r="I17" s="69">
        <v>3</v>
      </c>
      <c r="J17" s="62">
        <v>43190</v>
      </c>
    </row>
    <row r="18" spans="1:10" s="70" customFormat="1">
      <c r="A18" s="71">
        <v>43187</v>
      </c>
      <c r="B18" s="63" t="s">
        <v>34</v>
      </c>
      <c r="C18" s="64" t="s">
        <v>35</v>
      </c>
      <c r="D18" s="64"/>
      <c r="E18" s="72">
        <v>119642486</v>
      </c>
      <c r="F18" s="73"/>
      <c r="G18" s="67">
        <f>G17+E18-F18</f>
        <v>119642487</v>
      </c>
      <c r="H18" s="68" t="s">
        <v>36</v>
      </c>
      <c r="I18" s="69">
        <v>4</v>
      </c>
      <c r="J18" s="71">
        <v>43203</v>
      </c>
    </row>
    <row r="19" spans="1:10" s="70" customFormat="1">
      <c r="A19" s="71">
        <v>43220</v>
      </c>
      <c r="B19" s="74" t="s">
        <v>37</v>
      </c>
      <c r="C19" s="74" t="s">
        <v>37</v>
      </c>
      <c r="D19" s="74" t="s">
        <v>37</v>
      </c>
      <c r="E19" s="72">
        <v>22162.77</v>
      </c>
      <c r="F19" s="73"/>
      <c r="G19" s="67">
        <f>G18+E19-F19</f>
        <v>119664649.77</v>
      </c>
      <c r="H19" s="74" t="s">
        <v>37</v>
      </c>
      <c r="I19" s="69">
        <v>4</v>
      </c>
      <c r="J19" s="71">
        <v>43220</v>
      </c>
    </row>
    <row r="20" spans="1:10" s="83" customFormat="1">
      <c r="A20" s="75"/>
      <c r="B20" s="76"/>
      <c r="C20" s="77"/>
      <c r="D20" s="77"/>
      <c r="E20" s="78"/>
      <c r="F20" s="79"/>
      <c r="G20" s="80"/>
      <c r="H20" s="81"/>
      <c r="I20" s="82"/>
      <c r="J20" s="75"/>
    </row>
    <row r="21" spans="1:10" s="91" customFormat="1" ht="18">
      <c r="A21" s="75"/>
      <c r="B21" s="84"/>
      <c r="C21" s="85"/>
      <c r="D21" s="85" t="s">
        <v>38</v>
      </c>
      <c r="E21" s="86">
        <f>SUM(E17:E19)</f>
        <v>119664649.77</v>
      </c>
      <c r="F21" s="86">
        <f>SUM(F17:F19)</f>
        <v>0</v>
      </c>
      <c r="G21" s="87"/>
      <c r="H21" s="88"/>
      <c r="I21" s="89"/>
      <c r="J21" s="90"/>
    </row>
    <row r="22" spans="1:10" s="83" customFormat="1" ht="18">
      <c r="A22" s="90"/>
      <c r="B22" s="76"/>
      <c r="C22" s="92"/>
      <c r="D22" s="93"/>
      <c r="E22" s="78"/>
      <c r="F22" s="94"/>
      <c r="G22" s="80"/>
      <c r="H22" s="93"/>
      <c r="I22" s="82"/>
      <c r="J22" s="75"/>
    </row>
    <row r="23" spans="1:10" s="83" customFormat="1">
      <c r="A23" s="75"/>
      <c r="B23" s="76"/>
      <c r="C23" s="77"/>
      <c r="D23" s="77"/>
      <c r="E23" s="78"/>
      <c r="F23" s="94"/>
      <c r="G23" s="80"/>
      <c r="H23" s="93"/>
      <c r="I23" s="82"/>
      <c r="J23" s="75"/>
    </row>
    <row r="24" spans="1:10" s="83" customFormat="1">
      <c r="A24" s="75"/>
      <c r="B24" s="76"/>
      <c r="C24" s="77"/>
      <c r="D24" s="77"/>
      <c r="E24" s="78"/>
      <c r="F24" s="94"/>
      <c r="G24" s="80"/>
      <c r="H24" s="93"/>
      <c r="I24" s="82"/>
      <c r="J24" s="75"/>
    </row>
    <row r="25" spans="1:10" s="83" customFormat="1">
      <c r="A25" s="75"/>
      <c r="B25" s="76"/>
      <c r="C25" s="77"/>
      <c r="D25" s="93"/>
      <c r="E25" s="95"/>
      <c r="F25" s="78"/>
      <c r="G25" s="80"/>
      <c r="H25" s="93"/>
      <c r="I25" s="82"/>
      <c r="J25" s="75"/>
    </row>
    <row r="26" spans="1:10" s="83" customFormat="1">
      <c r="A26" s="75"/>
      <c r="B26" s="76"/>
      <c r="C26" s="77"/>
      <c r="D26" s="93"/>
      <c r="E26" s="96"/>
      <c r="F26" s="94"/>
      <c r="G26" s="80"/>
      <c r="H26" s="93"/>
      <c r="I26" s="82"/>
      <c r="J26" s="75"/>
    </row>
    <row r="27" spans="1:10" s="83" customFormat="1">
      <c r="A27" s="75"/>
      <c r="B27" s="76"/>
      <c r="C27" s="77"/>
      <c r="D27" s="77"/>
      <c r="E27" s="96"/>
      <c r="F27" s="94"/>
      <c r="G27" s="80"/>
      <c r="H27" s="93"/>
      <c r="I27" s="82"/>
      <c r="J27" s="75"/>
    </row>
    <row r="28" spans="1:10" s="83" customFormat="1">
      <c r="A28" s="97"/>
      <c r="B28" s="76"/>
      <c r="C28" s="77"/>
      <c r="D28" s="77"/>
      <c r="E28" s="96"/>
      <c r="F28" s="94"/>
      <c r="G28" s="80"/>
      <c r="H28" s="93"/>
      <c r="I28" s="82"/>
      <c r="J28" s="75"/>
    </row>
    <row r="29" spans="1:10" s="83" customFormat="1">
      <c r="A29" s="97"/>
      <c r="B29" s="76"/>
      <c r="C29" s="93"/>
      <c r="D29" s="93"/>
      <c r="E29" s="98"/>
      <c r="F29" s="94"/>
      <c r="G29" s="80"/>
      <c r="H29" s="93"/>
      <c r="I29" s="82"/>
      <c r="J29" s="75"/>
    </row>
    <row r="30" spans="1:10" s="83" customFormat="1">
      <c r="A30" s="97"/>
      <c r="B30" s="76"/>
      <c r="C30" s="77"/>
      <c r="D30" s="77"/>
      <c r="E30" s="98"/>
      <c r="F30" s="94"/>
      <c r="G30" s="80"/>
      <c r="H30" s="93"/>
      <c r="I30" s="82"/>
      <c r="J30" s="75"/>
    </row>
    <row r="31" spans="1:10" s="83" customFormat="1">
      <c r="A31" s="97"/>
      <c r="B31" s="76"/>
      <c r="C31" s="77"/>
      <c r="D31" s="77"/>
      <c r="E31" s="98"/>
      <c r="F31" s="94"/>
      <c r="G31" s="80"/>
      <c r="H31" s="99"/>
      <c r="I31" s="82"/>
      <c r="J31" s="75"/>
    </row>
    <row r="32" spans="1:10" s="83" customFormat="1">
      <c r="A32" s="97"/>
      <c r="B32" s="76"/>
      <c r="C32" s="93"/>
      <c r="D32" s="93"/>
      <c r="E32" s="98"/>
      <c r="F32" s="94"/>
      <c r="G32" s="80"/>
      <c r="H32" s="93"/>
      <c r="I32" s="82"/>
      <c r="J32" s="75"/>
    </row>
    <row r="33" spans="1:10" s="83" customFormat="1">
      <c r="A33" s="97"/>
      <c r="B33" s="76"/>
      <c r="C33" s="77"/>
      <c r="D33" s="77"/>
      <c r="E33" s="98"/>
      <c r="F33" s="94"/>
      <c r="G33" s="80"/>
      <c r="H33" s="93"/>
      <c r="I33" s="82"/>
      <c r="J33" s="75"/>
    </row>
    <row r="34" spans="1:10" s="83" customFormat="1">
      <c r="A34" s="97"/>
      <c r="B34" s="76"/>
      <c r="C34" s="77"/>
      <c r="D34" s="77"/>
      <c r="E34" s="98"/>
      <c r="F34" s="94"/>
      <c r="G34" s="80"/>
      <c r="H34" s="100"/>
      <c r="I34" s="82"/>
      <c r="J34" s="75"/>
    </row>
    <row r="35" spans="1:10" s="83" customFormat="1">
      <c r="A35" s="97"/>
      <c r="B35" s="76"/>
      <c r="C35" s="93"/>
      <c r="D35" s="93"/>
      <c r="E35" s="98"/>
      <c r="F35" s="94"/>
      <c r="G35" s="80"/>
      <c r="H35" s="100"/>
      <c r="I35" s="82"/>
      <c r="J35" s="75"/>
    </row>
    <row r="36" spans="1:10" s="83" customFormat="1">
      <c r="A36" s="97"/>
      <c r="B36" s="76"/>
      <c r="C36" s="93"/>
      <c r="D36" s="77"/>
      <c r="E36" s="98"/>
      <c r="F36" s="94"/>
      <c r="G36" s="80"/>
      <c r="H36" s="93"/>
      <c r="I36" s="82"/>
      <c r="J36" s="75"/>
    </row>
    <row r="37" spans="1:10" s="83" customFormat="1">
      <c r="A37" s="97"/>
      <c r="B37" s="76"/>
      <c r="C37" s="93"/>
      <c r="D37" s="77"/>
      <c r="E37" s="98"/>
      <c r="F37" s="94"/>
      <c r="G37" s="80"/>
      <c r="H37" s="100"/>
      <c r="I37" s="82"/>
      <c r="J37" s="75"/>
    </row>
    <row r="38" spans="1:10" s="83" customFormat="1">
      <c r="A38" s="97"/>
      <c r="B38" s="76"/>
      <c r="C38" s="93"/>
      <c r="D38" s="93"/>
      <c r="E38" s="98"/>
      <c r="F38" s="94"/>
      <c r="G38" s="80"/>
      <c r="H38" s="100"/>
      <c r="I38" s="82"/>
      <c r="J38" s="75"/>
    </row>
    <row r="39" spans="1:10" s="83" customFormat="1">
      <c r="A39" s="97"/>
      <c r="B39" s="76"/>
      <c r="C39" s="93"/>
      <c r="D39" s="77"/>
      <c r="E39" s="98"/>
      <c r="F39" s="94"/>
      <c r="G39" s="80"/>
      <c r="H39" s="93"/>
      <c r="I39" s="82"/>
      <c r="J39" s="75"/>
    </row>
    <row r="40" spans="1:10" s="83" customFormat="1">
      <c r="A40" s="97"/>
      <c r="B40" s="76"/>
      <c r="C40" s="93"/>
      <c r="D40" s="77"/>
      <c r="E40" s="98"/>
      <c r="F40" s="94"/>
      <c r="G40" s="80"/>
      <c r="H40" s="93"/>
      <c r="I40" s="82"/>
      <c r="J40" s="75"/>
    </row>
    <row r="41" spans="1:10" s="83" customFormat="1">
      <c r="A41" s="97"/>
      <c r="B41" s="76"/>
      <c r="C41" s="93"/>
      <c r="D41" s="93"/>
      <c r="E41" s="98"/>
      <c r="F41" s="94"/>
      <c r="G41" s="80"/>
      <c r="H41" s="93"/>
      <c r="I41" s="82"/>
      <c r="J41" s="75"/>
    </row>
    <row r="42" spans="1:10" s="83" customFormat="1">
      <c r="A42" s="97"/>
      <c r="B42" s="76"/>
      <c r="C42" s="93"/>
      <c r="D42" s="77"/>
      <c r="E42" s="98"/>
      <c r="F42" s="94"/>
      <c r="G42" s="80"/>
      <c r="H42" s="93"/>
      <c r="I42" s="82"/>
      <c r="J42" s="75"/>
    </row>
    <row r="43" spans="1:10" s="83" customFormat="1">
      <c r="A43" s="97"/>
      <c r="B43" s="76"/>
      <c r="C43" s="93"/>
      <c r="D43" s="77"/>
      <c r="E43" s="98"/>
      <c r="F43" s="94"/>
      <c r="G43" s="80"/>
      <c r="H43" s="93"/>
      <c r="I43" s="82"/>
      <c r="J43" s="75"/>
    </row>
    <row r="44" spans="1:10" s="83" customFormat="1">
      <c r="A44" s="97"/>
      <c r="B44" s="76"/>
      <c r="C44" s="93"/>
      <c r="D44" s="93"/>
      <c r="E44" s="98"/>
      <c r="F44" s="94"/>
      <c r="G44" s="80"/>
      <c r="H44" s="93"/>
      <c r="I44" s="82"/>
      <c r="J44" s="75"/>
    </row>
    <row r="45" spans="1:10" s="83" customFormat="1">
      <c r="A45" s="97"/>
      <c r="B45" s="76"/>
      <c r="C45" s="93"/>
      <c r="D45" s="99"/>
      <c r="E45" s="96"/>
      <c r="F45" s="101"/>
      <c r="G45" s="80"/>
      <c r="H45" s="99"/>
      <c r="I45" s="82"/>
      <c r="J45" s="75"/>
    </row>
    <row r="46" spans="1:10" s="83" customFormat="1">
      <c r="A46" s="97"/>
      <c r="B46" s="76"/>
      <c r="C46" s="93"/>
      <c r="D46" s="93"/>
      <c r="E46" s="98"/>
      <c r="F46" s="101"/>
      <c r="G46" s="98"/>
      <c r="H46" s="102"/>
      <c r="I46" s="82"/>
      <c r="J46" s="75"/>
    </row>
    <row r="47" spans="1:10" s="83" customFormat="1">
      <c r="A47" s="30"/>
      <c r="B47" s="76"/>
      <c r="C47" s="93"/>
      <c r="D47" s="93"/>
      <c r="E47" s="98"/>
      <c r="F47" s="98"/>
      <c r="G47" s="98"/>
      <c r="H47" s="102"/>
      <c r="I47" s="82"/>
      <c r="J47" s="97"/>
    </row>
    <row r="48" spans="1:10" s="83" customFormat="1">
      <c r="A48" s="30"/>
      <c r="B48" s="76"/>
      <c r="C48" s="93"/>
      <c r="D48" s="93"/>
      <c r="E48" s="98"/>
      <c r="F48" s="101"/>
      <c r="G48" s="98"/>
      <c r="H48" s="102"/>
      <c r="I48" s="82"/>
      <c r="J48" s="97"/>
    </row>
    <row r="49" spans="1:10" s="83" customFormat="1">
      <c r="A49" s="30"/>
      <c r="B49" s="76"/>
      <c r="C49" s="93"/>
      <c r="D49" s="93"/>
      <c r="E49" s="98"/>
      <c r="F49" s="101"/>
      <c r="G49" s="98"/>
      <c r="H49" s="102"/>
      <c r="I49" s="82"/>
      <c r="J49" s="97"/>
    </row>
    <row r="50" spans="1:10" s="83" customFormat="1">
      <c r="A50" s="30"/>
      <c r="B50" s="76"/>
      <c r="C50" s="93"/>
      <c r="D50" s="93"/>
      <c r="E50" s="98"/>
      <c r="F50" s="101"/>
      <c r="G50" s="98"/>
      <c r="H50" s="102"/>
      <c r="I50" s="82"/>
      <c r="J50" s="97"/>
    </row>
    <row r="51" spans="1:10" s="83" customFormat="1">
      <c r="A51" s="30"/>
      <c r="B51" s="76"/>
      <c r="C51" s="93"/>
      <c r="D51" s="93"/>
      <c r="E51" s="98"/>
      <c r="F51" s="101"/>
      <c r="G51" s="98"/>
      <c r="H51" s="102"/>
      <c r="I51" s="82"/>
      <c r="J51" s="97"/>
    </row>
    <row r="52" spans="1:10" s="83" customFormat="1">
      <c r="A52" s="30"/>
      <c r="B52" s="76"/>
      <c r="C52" s="93"/>
      <c r="D52" s="93"/>
      <c r="E52" s="98"/>
      <c r="F52" s="101"/>
      <c r="G52" s="98"/>
      <c r="H52" s="102"/>
      <c r="I52" s="82"/>
      <c r="J52" s="97"/>
    </row>
    <row r="53" spans="1:10" s="83" customFormat="1">
      <c r="A53" s="30"/>
      <c r="B53" s="76"/>
      <c r="C53" s="93"/>
      <c r="D53" s="93"/>
      <c r="E53" s="98"/>
      <c r="F53" s="101"/>
      <c r="G53" s="98"/>
      <c r="H53" s="102"/>
      <c r="I53" s="82"/>
      <c r="J53" s="97"/>
    </row>
    <row r="54" spans="1:10" s="83" customFormat="1">
      <c r="A54" s="30"/>
      <c r="B54" s="76"/>
      <c r="C54" s="93"/>
      <c r="D54" s="93"/>
      <c r="E54" s="98"/>
      <c r="F54" s="101"/>
      <c r="G54" s="98"/>
      <c r="H54" s="102"/>
      <c r="I54" s="82"/>
      <c r="J54" s="97"/>
    </row>
    <row r="55" spans="1:10" s="83" customFormat="1">
      <c r="A55" s="30"/>
      <c r="B55" s="76"/>
      <c r="C55" s="93"/>
      <c r="D55" s="93"/>
      <c r="E55" s="98"/>
      <c r="F55" s="101"/>
      <c r="G55" s="98"/>
      <c r="H55" s="102"/>
      <c r="I55" s="82"/>
      <c r="J55" s="97"/>
    </row>
    <row r="56" spans="1:10" s="83" customFormat="1">
      <c r="A56" s="30"/>
      <c r="B56" s="76"/>
      <c r="C56" s="93"/>
      <c r="D56" s="93"/>
      <c r="E56" s="98"/>
      <c r="F56" s="101"/>
      <c r="G56" s="98"/>
      <c r="H56" s="102"/>
      <c r="I56" s="82"/>
      <c r="J56" s="97"/>
    </row>
    <row r="57" spans="1:10" s="83" customFormat="1">
      <c r="A57" s="30"/>
      <c r="B57" s="76"/>
      <c r="C57" s="93"/>
      <c r="D57" s="93"/>
      <c r="E57" s="98"/>
      <c r="F57" s="101"/>
      <c r="G57" s="98"/>
      <c r="H57" s="102"/>
      <c r="I57" s="82"/>
      <c r="J57" s="97"/>
    </row>
    <row r="58" spans="1:10" s="83" customFormat="1">
      <c r="A58" s="30"/>
      <c r="B58" s="76"/>
      <c r="C58" s="93"/>
      <c r="D58" s="93"/>
      <c r="E58" s="98"/>
      <c r="F58" s="101"/>
      <c r="G58" s="98"/>
      <c r="H58" s="102"/>
      <c r="I58" s="82"/>
      <c r="J58" s="97"/>
    </row>
    <row r="59" spans="1:10" s="83" customFormat="1">
      <c r="A59" s="30"/>
      <c r="B59" s="76"/>
      <c r="C59" s="93"/>
      <c r="D59" s="93"/>
      <c r="E59" s="98"/>
      <c r="F59" s="101"/>
      <c r="G59" s="98"/>
      <c r="H59" s="102"/>
      <c r="I59" s="82"/>
      <c r="J59" s="97"/>
    </row>
    <row r="60" spans="1:10" s="83" customFormat="1">
      <c r="A60" s="30"/>
      <c r="B60" s="76"/>
      <c r="C60" s="93"/>
      <c r="D60" s="93"/>
      <c r="E60" s="98"/>
      <c r="F60" s="101"/>
      <c r="G60" s="98"/>
      <c r="H60" s="102"/>
      <c r="I60" s="82"/>
      <c r="J60" s="97"/>
    </row>
    <row r="61" spans="1:10" s="83" customFormat="1">
      <c r="A61" s="30"/>
      <c r="B61" s="76"/>
      <c r="C61" s="93"/>
      <c r="D61" s="93"/>
      <c r="E61" s="98"/>
      <c r="F61" s="101"/>
      <c r="G61" s="98"/>
      <c r="H61" s="102"/>
      <c r="I61" s="82"/>
      <c r="J61" s="97"/>
    </row>
    <row r="62" spans="1:10" s="83" customFormat="1">
      <c r="A62" s="30"/>
      <c r="B62" s="76"/>
      <c r="C62" s="93"/>
      <c r="D62" s="93"/>
      <c r="E62" s="98"/>
      <c r="F62" s="101"/>
      <c r="G62" s="98"/>
      <c r="H62" s="102"/>
      <c r="I62" s="82"/>
      <c r="J62" s="97"/>
    </row>
    <row r="63" spans="1:10" s="83" customFormat="1">
      <c r="A63" s="30"/>
      <c r="B63" s="76"/>
      <c r="C63" s="93"/>
      <c r="D63" s="93"/>
      <c r="E63" s="98"/>
      <c r="F63" s="101"/>
      <c r="G63" s="98"/>
      <c r="H63" s="102"/>
      <c r="I63" s="82"/>
      <c r="J63" s="97"/>
    </row>
    <row r="64" spans="1:10" s="83" customFormat="1">
      <c r="A64" s="30"/>
      <c r="B64" s="76"/>
      <c r="C64" s="93"/>
      <c r="D64" s="93"/>
      <c r="E64" s="98"/>
      <c r="F64" s="101"/>
      <c r="G64" s="98"/>
      <c r="H64" s="102"/>
      <c r="I64" s="82"/>
      <c r="J64" s="97"/>
    </row>
    <row r="65" spans="1:11" s="83" customFormat="1">
      <c r="A65" s="30"/>
      <c r="B65" s="76"/>
      <c r="C65" s="93"/>
      <c r="D65" s="93"/>
      <c r="E65" s="98"/>
      <c r="F65" s="101"/>
      <c r="G65" s="98"/>
      <c r="H65" s="102"/>
      <c r="I65" s="82"/>
      <c r="J65" s="97"/>
    </row>
    <row r="66" spans="1:11" s="83" customFormat="1">
      <c r="A66" s="30"/>
      <c r="B66" s="76"/>
      <c r="C66" s="93"/>
      <c r="D66" s="93"/>
      <c r="E66" s="98"/>
      <c r="F66" s="101"/>
      <c r="G66" s="98"/>
      <c r="H66" s="102"/>
      <c r="I66" s="82"/>
      <c r="J66" s="97"/>
    </row>
    <row r="67" spans="1:11" s="30" customFormat="1">
      <c r="B67" s="103"/>
      <c r="C67" s="32"/>
      <c r="D67" s="32"/>
      <c r="E67" s="15"/>
      <c r="F67" s="33"/>
      <c r="G67" s="15"/>
      <c r="H67" s="29"/>
      <c r="I67" s="104"/>
      <c r="K67" s="4"/>
    </row>
    <row r="68" spans="1:11" s="30" customFormat="1">
      <c r="B68" s="103"/>
      <c r="C68" s="32"/>
      <c r="D68" s="32"/>
      <c r="E68" s="15"/>
      <c r="F68" s="33"/>
      <c r="G68" s="15"/>
      <c r="H68" s="29"/>
      <c r="I68" s="105"/>
    </row>
    <row r="69" spans="1:11" s="30" customFormat="1">
      <c r="B69" s="103"/>
      <c r="C69" s="32"/>
      <c r="D69" s="32"/>
      <c r="E69" s="15"/>
      <c r="F69" s="33"/>
      <c r="G69" s="15"/>
      <c r="H69" s="29"/>
      <c r="I69" s="105"/>
    </row>
    <row r="70" spans="1:11" s="30" customFormat="1">
      <c r="B70" s="103"/>
      <c r="C70" s="32"/>
      <c r="D70" s="32"/>
      <c r="E70" s="15"/>
      <c r="F70" s="33"/>
      <c r="G70" s="15"/>
      <c r="H70" s="29"/>
      <c r="I70" s="105"/>
    </row>
  </sheetData>
  <protectedRanges>
    <protectedRange sqref="H1:I1" name="Rango843_1_1_2"/>
    <protectedRange sqref="A6:A7" name="Rango842_1_1_2"/>
    <protectedRange sqref="A8" name="Rango842_1_1_3_1_1"/>
  </protectedRanges>
  <mergeCells count="7">
    <mergeCell ref="F15:G15"/>
    <mergeCell ref="A1:G1"/>
    <mergeCell ref="A2:G2"/>
    <mergeCell ref="A3:F3"/>
    <mergeCell ref="A6:B6"/>
    <mergeCell ref="A7:B7"/>
    <mergeCell ref="E13:F13"/>
  </mergeCells>
  <conditionalFormatting sqref="C25">
    <cfRule type="cellIs" dxfId="25" priority="12" stopIfTrue="1" operator="equal">
      <formula>"CANCELADO"</formula>
    </cfRule>
  </conditionalFormatting>
  <conditionalFormatting sqref="C26">
    <cfRule type="cellIs" dxfId="24" priority="11" stopIfTrue="1" operator="equal">
      <formula>"CANCELADO"</formula>
    </cfRule>
  </conditionalFormatting>
  <conditionalFormatting sqref="C34">
    <cfRule type="cellIs" dxfId="23" priority="1" stopIfTrue="1" operator="equal">
      <formula>"CANCELADO"</formula>
    </cfRule>
  </conditionalFormatting>
  <conditionalFormatting sqref="C24">
    <cfRule type="cellIs" dxfId="22" priority="7" stopIfTrue="1" operator="equal">
      <formula>"CANCELADO"</formula>
    </cfRule>
  </conditionalFormatting>
  <conditionalFormatting sqref="C20">
    <cfRule type="cellIs" dxfId="21" priority="10" stopIfTrue="1" operator="equal">
      <formula>"CANCELADO"</formula>
    </cfRule>
  </conditionalFormatting>
  <conditionalFormatting sqref="C21">
    <cfRule type="cellIs" dxfId="20" priority="9" stopIfTrue="1" operator="equal">
      <formula>"CANCELADO"</formula>
    </cfRule>
  </conditionalFormatting>
  <conditionalFormatting sqref="C23">
    <cfRule type="cellIs" dxfId="19" priority="8" stopIfTrue="1" operator="equal">
      <formula>"CANCELADO"</formula>
    </cfRule>
  </conditionalFormatting>
  <conditionalFormatting sqref="C27">
    <cfRule type="cellIs" dxfId="18" priority="6" stopIfTrue="1" operator="equal">
      <formula>"CANCELADO"</formula>
    </cfRule>
  </conditionalFormatting>
  <conditionalFormatting sqref="C28">
    <cfRule type="cellIs" dxfId="17" priority="5" stopIfTrue="1" operator="equal">
      <formula>"CANCELADO"</formula>
    </cfRule>
  </conditionalFormatting>
  <conditionalFormatting sqref="C30">
    <cfRule type="cellIs" dxfId="16" priority="4" stopIfTrue="1" operator="equal">
      <formula>"CANCELADO"</formula>
    </cfRule>
  </conditionalFormatting>
  <conditionalFormatting sqref="C31">
    <cfRule type="cellIs" dxfId="15" priority="3" stopIfTrue="1" operator="equal">
      <formula>"CANCELADO"</formula>
    </cfRule>
  </conditionalFormatting>
  <conditionalFormatting sqref="C33">
    <cfRule type="cellIs" dxfId="14" priority="2" stopIfTrue="1" operator="equal">
      <formula>"CANCELADO"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K116"/>
  <sheetViews>
    <sheetView tabSelected="1" workbookViewId="0">
      <selection activeCell="A114" sqref="A114"/>
    </sheetView>
  </sheetViews>
  <sheetFormatPr baseColWidth="10" defaultRowHeight="16.5"/>
  <cols>
    <col min="1" max="1" width="15.140625" style="30" customWidth="1"/>
    <col min="2" max="2" width="16.85546875" style="103" customWidth="1"/>
    <col min="3" max="3" width="46.140625" style="32" customWidth="1"/>
    <col min="4" max="4" width="41.140625" style="32" customWidth="1"/>
    <col min="5" max="5" width="20" style="15" bestFit="1" customWidth="1"/>
    <col min="6" max="6" width="22.5703125" style="33" customWidth="1"/>
    <col min="7" max="7" width="22.85546875" style="15" customWidth="1"/>
    <col min="8" max="8" width="34.5703125" style="29" customWidth="1"/>
    <col min="9" max="9" width="11.7109375" style="30" customWidth="1"/>
    <col min="10" max="10" width="15.5703125" style="30" customWidth="1"/>
    <col min="11" max="16384" width="11.42578125" style="4"/>
  </cols>
  <sheetData>
    <row r="1" spans="1:10">
      <c r="A1" s="108" t="s">
        <v>0</v>
      </c>
      <c r="B1" s="108"/>
      <c r="C1" s="108"/>
      <c r="D1" s="108"/>
      <c r="E1" s="108"/>
      <c r="F1" s="108"/>
      <c r="G1" s="108"/>
      <c r="H1" s="1"/>
      <c r="I1" s="2"/>
      <c r="J1" s="3" t="s">
        <v>39</v>
      </c>
    </row>
    <row r="2" spans="1:10">
      <c r="A2" s="109" t="s">
        <v>2</v>
      </c>
      <c r="B2" s="109"/>
      <c r="C2" s="109"/>
      <c r="D2" s="109"/>
      <c r="E2" s="109"/>
      <c r="F2" s="109"/>
      <c r="G2" s="109"/>
      <c r="H2" s="5"/>
      <c r="I2" s="6"/>
      <c r="J2" s="7"/>
    </row>
    <row r="3" spans="1:10">
      <c r="A3" s="108" t="s">
        <v>3</v>
      </c>
      <c r="B3" s="108"/>
      <c r="C3" s="108"/>
      <c r="D3" s="108"/>
      <c r="E3" s="108"/>
      <c r="F3" s="108"/>
      <c r="G3" s="8"/>
      <c r="H3" s="9"/>
      <c r="I3" s="7"/>
      <c r="J3" s="7"/>
    </row>
    <row r="4" spans="1:10">
      <c r="A4" s="10"/>
      <c r="B4" s="11"/>
      <c r="C4" s="12"/>
      <c r="D4" s="12"/>
      <c r="E4" s="13"/>
      <c r="F4" s="14"/>
      <c r="H4" s="5"/>
      <c r="I4" s="6"/>
      <c r="J4" s="16"/>
    </row>
    <row r="5" spans="1:10" ht="17.25" thickBot="1">
      <c r="A5" s="17"/>
      <c r="B5" s="18"/>
      <c r="C5" s="19" t="s">
        <v>4</v>
      </c>
      <c r="D5" s="19" t="s">
        <v>5</v>
      </c>
      <c r="E5" s="20" t="s">
        <v>6</v>
      </c>
      <c r="F5" s="21" t="s">
        <v>7</v>
      </c>
      <c r="G5" s="5"/>
      <c r="H5" s="5"/>
      <c r="I5" s="6"/>
      <c r="J5" s="22"/>
    </row>
    <row r="6" spans="1:10">
      <c r="A6" s="110"/>
      <c r="B6" s="110"/>
      <c r="C6" s="23" t="s">
        <v>8</v>
      </c>
      <c r="D6" s="24">
        <v>119664649.77</v>
      </c>
      <c r="E6" s="6"/>
      <c r="F6" s="14"/>
      <c r="G6" s="5"/>
      <c r="H6" s="5"/>
      <c r="I6" s="6"/>
      <c r="J6" s="22"/>
    </row>
    <row r="7" spans="1:10">
      <c r="A7" s="110" t="s">
        <v>39</v>
      </c>
      <c r="B7" s="110"/>
      <c r="C7" s="23" t="s">
        <v>9</v>
      </c>
      <c r="D7" s="24">
        <v>5887074.5999999996</v>
      </c>
      <c r="E7" s="13"/>
      <c r="F7" s="25"/>
      <c r="H7" s="5"/>
      <c r="I7" s="6"/>
      <c r="J7" s="22"/>
    </row>
    <row r="8" spans="1:10" ht="33">
      <c r="A8" s="26" t="s">
        <v>10</v>
      </c>
      <c r="B8" s="27"/>
      <c r="C8" s="23" t="s">
        <v>11</v>
      </c>
      <c r="D8" s="24">
        <v>270264.07</v>
      </c>
      <c r="E8" s="28"/>
      <c r="F8" s="24"/>
      <c r="G8" s="5"/>
      <c r="J8" s="22"/>
    </row>
    <row r="9" spans="1:10">
      <c r="A9" s="31" t="s">
        <v>12</v>
      </c>
      <c r="B9" s="27"/>
      <c r="C9" s="23" t="s">
        <v>13</v>
      </c>
      <c r="E9" s="13">
        <v>113593677.29000001</v>
      </c>
      <c r="G9" s="14"/>
      <c r="H9" s="34"/>
      <c r="I9" s="22"/>
      <c r="J9" s="22"/>
    </row>
    <row r="10" spans="1:10" ht="33.75" thickBot="1">
      <c r="A10" s="35" t="s">
        <v>14</v>
      </c>
      <c r="B10" s="27"/>
      <c r="C10" s="23" t="s">
        <v>15</v>
      </c>
      <c r="E10" s="13">
        <v>75.400000000000006</v>
      </c>
      <c r="G10" s="14"/>
      <c r="H10" s="34"/>
      <c r="I10" s="22"/>
      <c r="J10" s="22"/>
    </row>
    <row r="11" spans="1:10" ht="17.25" thickBot="1">
      <c r="A11" s="36" t="s">
        <v>16</v>
      </c>
      <c r="B11" s="27"/>
      <c r="C11" s="37" t="s">
        <v>17</v>
      </c>
      <c r="D11" s="37">
        <f>SUM(D6:D9)</f>
        <v>125821988.43999998</v>
      </c>
      <c r="E11" s="38">
        <f>SUM(E9:E10)</f>
        <v>113593752.69000001</v>
      </c>
      <c r="F11" s="38">
        <f>+D11-E11</f>
        <v>12228235.74999997</v>
      </c>
      <c r="G11" s="39"/>
      <c r="H11" s="40"/>
      <c r="I11" s="41"/>
      <c r="J11" s="22"/>
    </row>
    <row r="12" spans="1:10" ht="17.25" thickBot="1">
      <c r="A12" s="42" t="s">
        <v>18</v>
      </c>
      <c r="B12" s="27"/>
      <c r="C12" s="23"/>
      <c r="D12" s="43"/>
      <c r="E12" s="44"/>
      <c r="F12" s="43"/>
      <c r="G12" s="5"/>
      <c r="H12" s="34"/>
      <c r="I12" s="22"/>
      <c r="J12" s="22"/>
    </row>
    <row r="13" spans="1:10" ht="33.75" thickBot="1">
      <c r="A13" s="45" t="s">
        <v>19</v>
      </c>
      <c r="B13" s="27"/>
      <c r="C13" s="46" t="s">
        <v>20</v>
      </c>
      <c r="D13" s="47"/>
      <c r="E13" s="111"/>
      <c r="F13" s="111"/>
      <c r="H13" s="34"/>
      <c r="I13" s="22"/>
      <c r="J13" s="6"/>
    </row>
    <row r="14" spans="1:10" ht="33.75" thickBot="1">
      <c r="A14" s="48" t="s">
        <v>21</v>
      </c>
      <c r="B14" s="27"/>
      <c r="C14" s="49" t="s">
        <v>22</v>
      </c>
      <c r="D14" s="47"/>
      <c r="E14" s="50"/>
      <c r="F14" s="21"/>
      <c r="G14" s="6"/>
      <c r="H14" s="5"/>
      <c r="I14" s="6"/>
      <c r="J14" s="6"/>
    </row>
    <row r="15" spans="1:10" ht="17.25" thickBot="1">
      <c r="A15" s="51"/>
      <c r="B15" s="51"/>
      <c r="C15" s="52"/>
      <c r="D15" s="53" t="s">
        <v>23</v>
      </c>
      <c r="E15" s="54"/>
      <c r="F15" s="107">
        <f>+D11-E11</f>
        <v>12228235.74999997</v>
      </c>
      <c r="G15" s="107"/>
      <c r="H15" s="5"/>
      <c r="I15" s="6"/>
      <c r="J15" s="55"/>
    </row>
    <row r="16" spans="1:10" ht="33.75" thickTop="1">
      <c r="A16" s="56" t="s">
        <v>24</v>
      </c>
      <c r="B16" s="57" t="s">
        <v>25</v>
      </c>
      <c r="C16" s="58" t="s">
        <v>26</v>
      </c>
      <c r="D16" s="58" t="s">
        <v>27</v>
      </c>
      <c r="E16" s="59" t="s">
        <v>5</v>
      </c>
      <c r="F16" s="59" t="s">
        <v>6</v>
      </c>
      <c r="G16" s="59" t="s">
        <v>7</v>
      </c>
      <c r="H16" s="60" t="s">
        <v>28</v>
      </c>
      <c r="I16" s="60" t="s">
        <v>29</v>
      </c>
      <c r="J16" s="61" t="s">
        <v>30</v>
      </c>
    </row>
    <row r="17" spans="1:10" s="70" customFormat="1">
      <c r="A17" s="62">
        <v>43220</v>
      </c>
      <c r="B17" s="63" t="s">
        <v>7</v>
      </c>
      <c r="C17" s="64" t="s">
        <v>40</v>
      </c>
      <c r="D17" s="64" t="s">
        <v>41</v>
      </c>
      <c r="E17" s="65">
        <f>D6</f>
        <v>119664649.77</v>
      </c>
      <c r="F17" s="66"/>
      <c r="G17" s="67">
        <f>+E17</f>
        <v>119664649.77</v>
      </c>
      <c r="H17" s="68" t="s">
        <v>33</v>
      </c>
      <c r="I17" s="69">
        <v>4</v>
      </c>
      <c r="J17" s="62">
        <v>43220</v>
      </c>
    </row>
    <row r="18" spans="1:10" s="70" customFormat="1">
      <c r="A18" s="71">
        <v>43224</v>
      </c>
      <c r="B18" s="63" t="s">
        <v>34</v>
      </c>
      <c r="C18" s="64" t="s">
        <v>42</v>
      </c>
      <c r="D18" s="64" t="s">
        <v>43</v>
      </c>
      <c r="E18" s="72"/>
      <c r="F18" s="73">
        <v>794</v>
      </c>
      <c r="G18" s="67">
        <f>G17+E18-F18</f>
        <v>119663855.77</v>
      </c>
      <c r="H18" s="68" t="s">
        <v>44</v>
      </c>
      <c r="I18" s="69">
        <v>5</v>
      </c>
      <c r="J18" s="71">
        <v>43224</v>
      </c>
    </row>
    <row r="19" spans="1:10" s="70" customFormat="1">
      <c r="A19" s="71">
        <v>43224</v>
      </c>
      <c r="B19" s="76" t="s">
        <v>45</v>
      </c>
      <c r="C19" s="74" t="s">
        <v>46</v>
      </c>
      <c r="D19" s="64" t="s">
        <v>47</v>
      </c>
      <c r="E19" s="72"/>
      <c r="F19" s="73">
        <v>444</v>
      </c>
      <c r="G19" s="67">
        <f t="shared" ref="G19:G82" si="0">G18+E19-F19</f>
        <v>119663411.77</v>
      </c>
      <c r="H19" s="68" t="s">
        <v>44</v>
      </c>
      <c r="I19" s="69">
        <v>5</v>
      </c>
      <c r="J19" s="71">
        <v>43224</v>
      </c>
    </row>
    <row r="20" spans="1:10" s="83" customFormat="1">
      <c r="A20" s="75">
        <v>43227</v>
      </c>
      <c r="B20" s="76" t="s">
        <v>45</v>
      </c>
      <c r="C20" s="64" t="s">
        <v>42</v>
      </c>
      <c r="D20" s="64" t="s">
        <v>48</v>
      </c>
      <c r="E20" s="78"/>
      <c r="F20" s="79">
        <v>794</v>
      </c>
      <c r="G20" s="67">
        <f t="shared" si="0"/>
        <v>119662617.77</v>
      </c>
      <c r="H20" s="81" t="s">
        <v>44</v>
      </c>
      <c r="I20" s="82">
        <v>5</v>
      </c>
      <c r="J20" s="75">
        <v>43227</v>
      </c>
    </row>
    <row r="21" spans="1:10" s="83" customFormat="1">
      <c r="A21" s="75">
        <v>43227</v>
      </c>
      <c r="B21" s="76" t="s">
        <v>45</v>
      </c>
      <c r="C21" s="74" t="s">
        <v>46</v>
      </c>
      <c r="D21" s="64" t="s">
        <v>49</v>
      </c>
      <c r="E21" s="78"/>
      <c r="F21" s="94">
        <v>444</v>
      </c>
      <c r="G21" s="67">
        <f t="shared" si="0"/>
        <v>119662173.77</v>
      </c>
      <c r="H21" s="93" t="s">
        <v>44</v>
      </c>
      <c r="I21" s="69">
        <v>5</v>
      </c>
      <c r="J21" s="75">
        <v>43227</v>
      </c>
    </row>
    <row r="22" spans="1:10" s="83" customFormat="1">
      <c r="A22" s="75">
        <v>43227</v>
      </c>
      <c r="B22" s="76" t="s">
        <v>45</v>
      </c>
      <c r="C22" s="77" t="s">
        <v>50</v>
      </c>
      <c r="D22" s="77" t="s">
        <v>51</v>
      </c>
      <c r="E22" s="78"/>
      <c r="F22" s="94">
        <v>1217.48</v>
      </c>
      <c r="G22" s="67">
        <f t="shared" si="0"/>
        <v>119660956.28999999</v>
      </c>
      <c r="H22" s="93" t="s">
        <v>44</v>
      </c>
      <c r="I22" s="69">
        <v>5</v>
      </c>
      <c r="J22" s="75">
        <v>43227</v>
      </c>
    </row>
    <row r="23" spans="1:10" s="83" customFormat="1">
      <c r="A23" s="75">
        <v>43227</v>
      </c>
      <c r="B23" s="76" t="s">
        <v>45</v>
      </c>
      <c r="C23" s="77" t="s">
        <v>50</v>
      </c>
      <c r="D23" s="77" t="s">
        <v>52</v>
      </c>
      <c r="E23" s="78"/>
      <c r="F23" s="94">
        <v>1215.4000000000001</v>
      </c>
      <c r="G23" s="67">
        <f t="shared" si="0"/>
        <v>119659740.88999999</v>
      </c>
      <c r="H23" s="93" t="s">
        <v>44</v>
      </c>
      <c r="I23" s="82">
        <v>5</v>
      </c>
      <c r="J23" s="75">
        <v>43227</v>
      </c>
    </row>
    <row r="24" spans="1:10" s="83" customFormat="1">
      <c r="A24" s="75">
        <v>43228</v>
      </c>
      <c r="B24" s="76" t="s">
        <v>45</v>
      </c>
      <c r="C24" s="77"/>
      <c r="D24" s="64" t="s">
        <v>53</v>
      </c>
      <c r="E24" s="95"/>
      <c r="F24" s="78">
        <v>1773.3</v>
      </c>
      <c r="G24" s="67">
        <f t="shared" si="0"/>
        <v>119657967.58999999</v>
      </c>
      <c r="H24" s="93" t="s">
        <v>44</v>
      </c>
      <c r="I24" s="69">
        <v>5</v>
      </c>
      <c r="J24" s="75">
        <v>43228</v>
      </c>
    </row>
    <row r="25" spans="1:10" s="83" customFormat="1">
      <c r="A25" s="75">
        <v>43228</v>
      </c>
      <c r="B25" s="76" t="s">
        <v>45</v>
      </c>
      <c r="C25" s="77" t="s">
        <v>54</v>
      </c>
      <c r="D25" s="64" t="s">
        <v>55</v>
      </c>
      <c r="E25" s="96"/>
      <c r="F25" s="94">
        <v>1773.3</v>
      </c>
      <c r="G25" s="67">
        <f t="shared" si="0"/>
        <v>119656194.28999999</v>
      </c>
      <c r="H25" s="93" t="s">
        <v>44</v>
      </c>
      <c r="I25" s="69">
        <v>5</v>
      </c>
      <c r="J25" s="75">
        <v>43228</v>
      </c>
    </row>
    <row r="26" spans="1:10" s="83" customFormat="1">
      <c r="A26" s="75">
        <v>43228</v>
      </c>
      <c r="B26" s="76" t="s">
        <v>45</v>
      </c>
      <c r="C26" s="77" t="s">
        <v>56</v>
      </c>
      <c r="D26" s="64" t="s">
        <v>57</v>
      </c>
      <c r="E26" s="96"/>
      <c r="F26" s="94">
        <v>1773.3</v>
      </c>
      <c r="G26" s="67">
        <f t="shared" si="0"/>
        <v>119654420.98999999</v>
      </c>
      <c r="H26" s="93" t="s">
        <v>44</v>
      </c>
      <c r="I26" s="82">
        <v>5</v>
      </c>
      <c r="J26" s="75">
        <v>43228</v>
      </c>
    </row>
    <row r="27" spans="1:10" s="83" customFormat="1">
      <c r="A27" s="75">
        <v>43228</v>
      </c>
      <c r="B27" s="76" t="s">
        <v>45</v>
      </c>
      <c r="C27" s="77"/>
      <c r="D27" s="64" t="s">
        <v>58</v>
      </c>
      <c r="E27" s="96"/>
      <c r="F27" s="94">
        <v>2173.3000000000002</v>
      </c>
      <c r="G27" s="67">
        <f t="shared" si="0"/>
        <v>119652247.69</v>
      </c>
      <c r="H27" s="93" t="s">
        <v>44</v>
      </c>
      <c r="I27" s="69">
        <v>5</v>
      </c>
      <c r="J27" s="75">
        <v>43228</v>
      </c>
    </row>
    <row r="28" spans="1:10" s="83" customFormat="1">
      <c r="A28" s="75">
        <v>43229</v>
      </c>
      <c r="B28" s="76" t="s">
        <v>45</v>
      </c>
      <c r="C28" s="93" t="s">
        <v>59</v>
      </c>
      <c r="D28" s="64" t="s">
        <v>60</v>
      </c>
      <c r="E28" s="98"/>
      <c r="F28" s="94">
        <v>6247.59</v>
      </c>
      <c r="G28" s="67">
        <f t="shared" si="0"/>
        <v>119646000.09999999</v>
      </c>
      <c r="H28" s="93" t="s">
        <v>44</v>
      </c>
      <c r="I28" s="69">
        <v>5</v>
      </c>
      <c r="J28" s="75">
        <v>43229</v>
      </c>
    </row>
    <row r="29" spans="1:10" s="83" customFormat="1">
      <c r="A29" s="75">
        <v>43229</v>
      </c>
      <c r="B29" s="76"/>
      <c r="C29" s="106" t="s">
        <v>61</v>
      </c>
      <c r="D29" s="106" t="s">
        <v>61</v>
      </c>
      <c r="E29" s="98"/>
      <c r="F29" s="94">
        <v>5</v>
      </c>
      <c r="G29" s="67">
        <f t="shared" si="0"/>
        <v>119645995.09999999</v>
      </c>
      <c r="H29" s="106" t="s">
        <v>61</v>
      </c>
      <c r="I29" s="82">
        <v>5</v>
      </c>
      <c r="J29" s="75">
        <v>43229</v>
      </c>
    </row>
    <row r="30" spans="1:10" s="83" customFormat="1">
      <c r="A30" s="75">
        <v>43229</v>
      </c>
      <c r="B30" s="76"/>
      <c r="C30" s="74" t="s">
        <v>62</v>
      </c>
      <c r="D30" s="74" t="s">
        <v>62</v>
      </c>
      <c r="E30" s="98"/>
      <c r="F30" s="94">
        <v>0.8</v>
      </c>
      <c r="G30" s="67">
        <f t="shared" si="0"/>
        <v>119645994.3</v>
      </c>
      <c r="H30" s="74" t="s">
        <v>62</v>
      </c>
      <c r="I30" s="69">
        <v>5</v>
      </c>
      <c r="J30" s="75">
        <v>43229</v>
      </c>
    </row>
    <row r="31" spans="1:10" s="83" customFormat="1">
      <c r="A31" s="75">
        <v>43229</v>
      </c>
      <c r="B31" s="76" t="s">
        <v>45</v>
      </c>
      <c r="C31" s="77" t="s">
        <v>50</v>
      </c>
      <c r="D31" s="77" t="s">
        <v>63</v>
      </c>
      <c r="E31" s="98"/>
      <c r="F31" s="94">
        <v>1215.02</v>
      </c>
      <c r="G31" s="67">
        <f t="shared" si="0"/>
        <v>119644779.28</v>
      </c>
      <c r="H31" s="93" t="s">
        <v>44</v>
      </c>
      <c r="I31" s="69">
        <v>5</v>
      </c>
      <c r="J31" s="75">
        <v>43229</v>
      </c>
    </row>
    <row r="32" spans="1:10" s="83" customFormat="1">
      <c r="A32" s="75">
        <v>43230</v>
      </c>
      <c r="B32" s="76" t="s">
        <v>45</v>
      </c>
      <c r="C32" s="77" t="s">
        <v>64</v>
      </c>
      <c r="D32" s="77" t="s">
        <v>65</v>
      </c>
      <c r="E32" s="98"/>
      <c r="F32" s="94">
        <v>348</v>
      </c>
      <c r="G32" s="67">
        <f t="shared" si="0"/>
        <v>119644431.28</v>
      </c>
      <c r="H32" s="93" t="s">
        <v>44</v>
      </c>
      <c r="I32" s="82">
        <v>5</v>
      </c>
      <c r="J32" s="75">
        <v>43230</v>
      </c>
    </row>
    <row r="33" spans="1:10" s="83" customFormat="1">
      <c r="A33" s="75">
        <v>43230</v>
      </c>
      <c r="B33" s="76" t="s">
        <v>45</v>
      </c>
      <c r="C33" s="106" t="s">
        <v>61</v>
      </c>
      <c r="D33" s="106" t="s">
        <v>61</v>
      </c>
      <c r="E33" s="98"/>
      <c r="F33" s="94">
        <v>5</v>
      </c>
      <c r="G33" s="67">
        <f t="shared" si="0"/>
        <v>119644426.28</v>
      </c>
      <c r="H33" s="106" t="s">
        <v>61</v>
      </c>
      <c r="I33" s="69">
        <v>5</v>
      </c>
      <c r="J33" s="75">
        <v>43230</v>
      </c>
    </row>
    <row r="34" spans="1:10" s="83" customFormat="1">
      <c r="A34" s="75">
        <v>43230</v>
      </c>
      <c r="B34" s="76" t="s">
        <v>45</v>
      </c>
      <c r="C34" s="74" t="s">
        <v>62</v>
      </c>
      <c r="D34" s="74" t="s">
        <v>62</v>
      </c>
      <c r="E34" s="98"/>
      <c r="F34" s="94">
        <v>0.8</v>
      </c>
      <c r="G34" s="67">
        <f t="shared" si="0"/>
        <v>119644425.48</v>
      </c>
      <c r="H34" s="74" t="s">
        <v>62</v>
      </c>
      <c r="I34" s="69">
        <v>5</v>
      </c>
      <c r="J34" s="75">
        <v>43230</v>
      </c>
    </row>
    <row r="35" spans="1:10" s="83" customFormat="1">
      <c r="A35" s="75">
        <v>43230</v>
      </c>
      <c r="B35" s="76" t="s">
        <v>45</v>
      </c>
      <c r="C35" s="77" t="s">
        <v>50</v>
      </c>
      <c r="D35" s="77" t="s">
        <v>66</v>
      </c>
      <c r="E35" s="98"/>
      <c r="F35" s="94">
        <v>1215.3</v>
      </c>
      <c r="G35" s="67">
        <f t="shared" si="0"/>
        <v>119643210.18000001</v>
      </c>
      <c r="H35" s="93" t="s">
        <v>44</v>
      </c>
      <c r="I35" s="82">
        <v>5</v>
      </c>
      <c r="J35" s="75">
        <v>43230</v>
      </c>
    </row>
    <row r="36" spans="1:10" s="83" customFormat="1">
      <c r="A36" s="75">
        <v>43230</v>
      </c>
      <c r="B36" s="76" t="s">
        <v>67</v>
      </c>
      <c r="C36" s="93" t="s">
        <v>35</v>
      </c>
      <c r="D36" s="77"/>
      <c r="E36" s="94">
        <v>5883709.5999999996</v>
      </c>
      <c r="F36" s="94"/>
      <c r="G36" s="67">
        <f t="shared" si="0"/>
        <v>125526919.78</v>
      </c>
      <c r="H36" s="100" t="s">
        <v>36</v>
      </c>
      <c r="I36" s="69">
        <v>5</v>
      </c>
      <c r="J36" s="75">
        <v>43230</v>
      </c>
    </row>
    <row r="37" spans="1:10" s="83" customFormat="1">
      <c r="A37" s="75">
        <v>43231</v>
      </c>
      <c r="B37" s="76" t="s">
        <v>45</v>
      </c>
      <c r="C37" s="93" t="s">
        <v>68</v>
      </c>
      <c r="D37" s="93" t="s">
        <v>69</v>
      </c>
      <c r="E37" s="98"/>
      <c r="F37" s="94">
        <v>112973576.04000001</v>
      </c>
      <c r="G37" s="67">
        <f t="shared" si="0"/>
        <v>12553343.739999995</v>
      </c>
      <c r="H37" s="100" t="s">
        <v>44</v>
      </c>
      <c r="I37" s="69">
        <v>5</v>
      </c>
      <c r="J37" s="75">
        <v>43231</v>
      </c>
    </row>
    <row r="38" spans="1:10" s="83" customFormat="1">
      <c r="A38" s="75">
        <v>43231</v>
      </c>
      <c r="B38" s="76" t="s">
        <v>45</v>
      </c>
      <c r="C38" s="106" t="s">
        <v>61</v>
      </c>
      <c r="D38" s="106" t="s">
        <v>61</v>
      </c>
      <c r="E38" s="98"/>
      <c r="F38" s="94">
        <v>5</v>
      </c>
      <c r="G38" s="67">
        <f t="shared" si="0"/>
        <v>12553338.739999995</v>
      </c>
      <c r="H38" s="106" t="s">
        <v>61</v>
      </c>
      <c r="I38" s="82">
        <v>5</v>
      </c>
      <c r="J38" s="75">
        <v>43231</v>
      </c>
    </row>
    <row r="39" spans="1:10" s="83" customFormat="1">
      <c r="A39" s="75">
        <v>43231</v>
      </c>
      <c r="B39" s="76" t="s">
        <v>45</v>
      </c>
      <c r="C39" s="74" t="s">
        <v>62</v>
      </c>
      <c r="D39" s="74" t="s">
        <v>62</v>
      </c>
      <c r="E39" s="98"/>
      <c r="F39" s="94">
        <v>0.8</v>
      </c>
      <c r="G39" s="67">
        <f t="shared" si="0"/>
        <v>12553337.939999994</v>
      </c>
      <c r="H39" s="74" t="s">
        <v>62</v>
      </c>
      <c r="I39" s="69">
        <v>5</v>
      </c>
      <c r="J39" s="75">
        <v>43231</v>
      </c>
    </row>
    <row r="40" spans="1:10" s="83" customFormat="1">
      <c r="A40" s="75">
        <v>43234</v>
      </c>
      <c r="B40" s="76" t="s">
        <v>45</v>
      </c>
      <c r="C40" s="93" t="s">
        <v>54</v>
      </c>
      <c r="D40" s="64" t="s">
        <v>70</v>
      </c>
      <c r="E40" s="98"/>
      <c r="F40" s="94">
        <v>1773.3</v>
      </c>
      <c r="G40" s="67">
        <f t="shared" si="0"/>
        <v>12551564.639999993</v>
      </c>
      <c r="H40" s="93" t="s">
        <v>44</v>
      </c>
      <c r="I40" s="69">
        <v>5</v>
      </c>
      <c r="J40" s="75">
        <v>43234</v>
      </c>
    </row>
    <row r="41" spans="1:10" s="83" customFormat="1">
      <c r="A41" s="75">
        <v>43234</v>
      </c>
      <c r="B41" s="76" t="s">
        <v>45</v>
      </c>
      <c r="C41" s="93"/>
      <c r="D41" s="64" t="s">
        <v>71</v>
      </c>
      <c r="E41" s="98"/>
      <c r="F41" s="94">
        <v>1773.3</v>
      </c>
      <c r="G41" s="67">
        <f t="shared" si="0"/>
        <v>12549791.339999992</v>
      </c>
      <c r="H41" s="93" t="s">
        <v>44</v>
      </c>
      <c r="I41" s="82">
        <v>5</v>
      </c>
      <c r="J41" s="75">
        <v>43234</v>
      </c>
    </row>
    <row r="42" spans="1:10" s="83" customFormat="1">
      <c r="A42" s="75">
        <v>43234</v>
      </c>
      <c r="B42" s="76" t="s">
        <v>45</v>
      </c>
      <c r="C42" s="93"/>
      <c r="D42" s="64" t="s">
        <v>72</v>
      </c>
      <c r="E42" s="98"/>
      <c r="F42" s="94">
        <v>1773.3</v>
      </c>
      <c r="G42" s="67">
        <f t="shared" si="0"/>
        <v>12548018.039999992</v>
      </c>
      <c r="H42" s="93" t="s">
        <v>44</v>
      </c>
      <c r="I42" s="69">
        <v>5</v>
      </c>
      <c r="J42" s="75">
        <v>43234</v>
      </c>
    </row>
    <row r="43" spans="1:10" s="83" customFormat="1">
      <c r="A43" s="75">
        <v>43234</v>
      </c>
      <c r="B43" s="76" t="s">
        <v>45</v>
      </c>
      <c r="C43" s="93" t="s">
        <v>56</v>
      </c>
      <c r="D43" s="64" t="s">
        <v>73</v>
      </c>
      <c r="E43" s="98"/>
      <c r="F43" s="94">
        <v>2173.3000000000002</v>
      </c>
      <c r="G43" s="67">
        <f t="shared" si="0"/>
        <v>12545844.739999991</v>
      </c>
      <c r="H43" s="93" t="s">
        <v>44</v>
      </c>
      <c r="I43" s="69">
        <v>5</v>
      </c>
      <c r="J43" s="75">
        <v>43234</v>
      </c>
    </row>
    <row r="44" spans="1:10" s="83" customFormat="1">
      <c r="A44" s="75">
        <v>43234</v>
      </c>
      <c r="B44" s="76" t="s">
        <v>45</v>
      </c>
      <c r="C44" s="93"/>
      <c r="D44" s="64" t="s">
        <v>74</v>
      </c>
      <c r="E44" s="96"/>
      <c r="F44" s="101">
        <v>230</v>
      </c>
      <c r="G44" s="67">
        <f t="shared" si="0"/>
        <v>12545614.739999991</v>
      </c>
      <c r="H44" s="99" t="s">
        <v>44</v>
      </c>
      <c r="I44" s="82">
        <v>5</v>
      </c>
      <c r="J44" s="75">
        <v>43234</v>
      </c>
    </row>
    <row r="45" spans="1:10" s="83" customFormat="1">
      <c r="A45" s="75">
        <v>43234</v>
      </c>
      <c r="B45" s="76" t="s">
        <v>45</v>
      </c>
      <c r="C45" s="93"/>
      <c r="D45" s="64" t="s">
        <v>75</v>
      </c>
      <c r="E45" s="98"/>
      <c r="F45" s="101">
        <v>230</v>
      </c>
      <c r="G45" s="67">
        <f t="shared" si="0"/>
        <v>12545384.739999991</v>
      </c>
      <c r="H45" s="102" t="s">
        <v>44</v>
      </c>
      <c r="I45" s="69">
        <v>5</v>
      </c>
      <c r="J45" s="75">
        <v>43234</v>
      </c>
    </row>
    <row r="46" spans="1:10" s="83" customFormat="1">
      <c r="A46" s="75">
        <v>43234</v>
      </c>
      <c r="B46" s="76" t="s">
        <v>45</v>
      </c>
      <c r="C46" s="93"/>
      <c r="D46" s="64" t="s">
        <v>76</v>
      </c>
      <c r="E46" s="98"/>
      <c r="F46" s="101">
        <v>195.5</v>
      </c>
      <c r="G46" s="67">
        <f t="shared" si="0"/>
        <v>12545189.239999991</v>
      </c>
      <c r="H46" s="102" t="s">
        <v>44</v>
      </c>
      <c r="I46" s="69">
        <v>5</v>
      </c>
      <c r="J46" s="75">
        <v>43234</v>
      </c>
    </row>
    <row r="47" spans="1:10" s="83" customFormat="1">
      <c r="A47" s="75">
        <v>43234</v>
      </c>
      <c r="B47" s="76" t="s">
        <v>45</v>
      </c>
      <c r="C47" s="93"/>
      <c r="D47" s="64" t="s">
        <v>77</v>
      </c>
      <c r="E47" s="98"/>
      <c r="F47" s="101">
        <v>195.5</v>
      </c>
      <c r="G47" s="67">
        <f t="shared" si="0"/>
        <v>12544993.739999991</v>
      </c>
      <c r="H47" s="102" t="s">
        <v>44</v>
      </c>
      <c r="I47" s="82">
        <v>5</v>
      </c>
      <c r="J47" s="75">
        <v>43234</v>
      </c>
    </row>
    <row r="48" spans="1:10" s="83" customFormat="1">
      <c r="A48" s="75">
        <v>43235</v>
      </c>
      <c r="B48" s="76" t="s">
        <v>45</v>
      </c>
      <c r="C48" s="93" t="s">
        <v>78</v>
      </c>
      <c r="D48" s="64" t="s">
        <v>79</v>
      </c>
      <c r="E48" s="98"/>
      <c r="F48" s="101">
        <v>910</v>
      </c>
      <c r="G48" s="67">
        <f t="shared" si="0"/>
        <v>12544083.739999991</v>
      </c>
      <c r="H48" s="102" t="s">
        <v>44</v>
      </c>
      <c r="I48" s="69">
        <v>5</v>
      </c>
      <c r="J48" s="75">
        <v>43235</v>
      </c>
    </row>
    <row r="49" spans="1:10" s="83" customFormat="1">
      <c r="A49" s="75">
        <v>43235</v>
      </c>
      <c r="B49" s="76" t="s">
        <v>45</v>
      </c>
      <c r="C49" s="77" t="s">
        <v>50</v>
      </c>
      <c r="D49" s="77" t="s">
        <v>80</v>
      </c>
      <c r="E49" s="98"/>
      <c r="F49" s="101">
        <v>1217.3699999999999</v>
      </c>
      <c r="G49" s="67">
        <f t="shared" si="0"/>
        <v>12542866.369999992</v>
      </c>
      <c r="H49" s="102" t="s">
        <v>44</v>
      </c>
      <c r="I49" s="69">
        <v>5</v>
      </c>
      <c r="J49" s="75">
        <v>43235</v>
      </c>
    </row>
    <row r="50" spans="1:10" s="83" customFormat="1">
      <c r="A50" s="75">
        <v>43236</v>
      </c>
      <c r="B50" s="76" t="s">
        <v>45</v>
      </c>
      <c r="C50" s="93" t="s">
        <v>81</v>
      </c>
      <c r="D50" s="93" t="s">
        <v>81</v>
      </c>
      <c r="E50" s="98"/>
      <c r="F50" s="101">
        <v>12500</v>
      </c>
      <c r="G50" s="67">
        <f t="shared" si="0"/>
        <v>12530366.369999992</v>
      </c>
      <c r="H50" s="93" t="s">
        <v>44</v>
      </c>
      <c r="I50" s="82">
        <v>5</v>
      </c>
      <c r="J50" s="75">
        <v>43236</v>
      </c>
    </row>
    <row r="51" spans="1:10" s="83" customFormat="1">
      <c r="A51" s="75">
        <v>43236</v>
      </c>
      <c r="B51" s="76" t="s">
        <v>45</v>
      </c>
      <c r="C51" s="93" t="s">
        <v>82</v>
      </c>
      <c r="D51" s="93" t="s">
        <v>83</v>
      </c>
      <c r="E51" s="98"/>
      <c r="F51" s="101">
        <v>13040</v>
      </c>
      <c r="G51" s="67">
        <f t="shared" si="0"/>
        <v>12517326.369999992</v>
      </c>
      <c r="H51" s="102" t="s">
        <v>44</v>
      </c>
      <c r="I51" s="69">
        <v>5</v>
      </c>
      <c r="J51" s="75">
        <v>43236</v>
      </c>
    </row>
    <row r="52" spans="1:10" s="83" customFormat="1">
      <c r="A52" s="75">
        <v>43237</v>
      </c>
      <c r="B52" s="76" t="s">
        <v>45</v>
      </c>
      <c r="C52" s="77" t="s">
        <v>50</v>
      </c>
      <c r="D52" s="77" t="s">
        <v>84</v>
      </c>
      <c r="E52" s="98"/>
      <c r="F52" s="101">
        <v>1128.05</v>
      </c>
      <c r="G52" s="67">
        <f t="shared" si="0"/>
        <v>12516198.319999991</v>
      </c>
      <c r="H52" s="102" t="s">
        <v>44</v>
      </c>
      <c r="I52" s="69">
        <v>5</v>
      </c>
      <c r="J52" s="75">
        <v>43237</v>
      </c>
    </row>
    <row r="53" spans="1:10" s="83" customFormat="1">
      <c r="A53" s="75">
        <v>43237</v>
      </c>
      <c r="B53" s="76" t="s">
        <v>85</v>
      </c>
      <c r="C53" s="93" t="s">
        <v>86</v>
      </c>
      <c r="D53" s="93" t="s">
        <v>87</v>
      </c>
      <c r="E53" s="98"/>
      <c r="F53" s="101">
        <v>138226.13</v>
      </c>
      <c r="G53" s="67">
        <f t="shared" si="0"/>
        <v>12377972.18999999</v>
      </c>
      <c r="H53" s="102" t="s">
        <v>44</v>
      </c>
      <c r="I53" s="82">
        <v>5</v>
      </c>
      <c r="J53" s="75">
        <v>43237</v>
      </c>
    </row>
    <row r="54" spans="1:10" s="83" customFormat="1">
      <c r="A54" s="75">
        <v>43237</v>
      </c>
      <c r="B54" s="76" t="s">
        <v>45</v>
      </c>
      <c r="C54" s="106" t="s">
        <v>61</v>
      </c>
      <c r="D54" s="106" t="s">
        <v>61</v>
      </c>
      <c r="E54" s="98"/>
      <c r="F54" s="101">
        <v>5</v>
      </c>
      <c r="G54" s="67">
        <f t="shared" si="0"/>
        <v>12377967.18999999</v>
      </c>
      <c r="H54" s="106" t="s">
        <v>61</v>
      </c>
      <c r="I54" s="69">
        <v>5</v>
      </c>
      <c r="J54" s="75">
        <v>43237</v>
      </c>
    </row>
    <row r="55" spans="1:10" s="83" customFormat="1">
      <c r="A55" s="75">
        <v>43237</v>
      </c>
      <c r="B55" s="76" t="s">
        <v>45</v>
      </c>
      <c r="C55" s="74" t="s">
        <v>62</v>
      </c>
      <c r="D55" s="74" t="s">
        <v>62</v>
      </c>
      <c r="E55" s="98"/>
      <c r="F55" s="101">
        <v>0.8</v>
      </c>
      <c r="G55" s="67">
        <f t="shared" si="0"/>
        <v>12377966.389999989</v>
      </c>
      <c r="H55" s="74" t="s">
        <v>62</v>
      </c>
      <c r="I55" s="69">
        <v>5</v>
      </c>
      <c r="J55" s="75">
        <v>43237</v>
      </c>
    </row>
    <row r="56" spans="1:10" s="83" customFormat="1">
      <c r="A56" s="75">
        <v>43237</v>
      </c>
      <c r="B56" s="76" t="s">
        <v>45</v>
      </c>
      <c r="C56" s="93" t="s">
        <v>88</v>
      </c>
      <c r="D56" s="93" t="s">
        <v>89</v>
      </c>
      <c r="E56" s="98"/>
      <c r="F56" s="101">
        <v>2192.4</v>
      </c>
      <c r="G56" s="67">
        <f t="shared" si="0"/>
        <v>12375773.989999989</v>
      </c>
      <c r="H56" s="102" t="s">
        <v>44</v>
      </c>
      <c r="I56" s="82">
        <v>5</v>
      </c>
      <c r="J56" s="75">
        <v>43237</v>
      </c>
    </row>
    <row r="57" spans="1:10" s="83" customFormat="1">
      <c r="A57" s="75">
        <v>43237</v>
      </c>
      <c r="B57" s="76" t="s">
        <v>90</v>
      </c>
      <c r="C57" s="93" t="s">
        <v>91</v>
      </c>
      <c r="D57" s="93" t="s">
        <v>92</v>
      </c>
      <c r="E57" s="98"/>
      <c r="F57" s="101">
        <v>98918.04</v>
      </c>
      <c r="G57" s="67">
        <f t="shared" si="0"/>
        <v>12276855.94999999</v>
      </c>
      <c r="H57" s="102" t="s">
        <v>44</v>
      </c>
      <c r="I57" s="69">
        <v>5</v>
      </c>
      <c r="J57" s="75">
        <v>43237</v>
      </c>
    </row>
    <row r="58" spans="1:10" s="83" customFormat="1">
      <c r="A58" s="75">
        <v>43238</v>
      </c>
      <c r="B58" s="76" t="s">
        <v>45</v>
      </c>
      <c r="C58" s="93" t="s">
        <v>93</v>
      </c>
      <c r="D58" s="93" t="s">
        <v>94</v>
      </c>
      <c r="E58" s="98"/>
      <c r="F58" s="101">
        <v>10440</v>
      </c>
      <c r="G58" s="67">
        <f t="shared" si="0"/>
        <v>12266415.94999999</v>
      </c>
      <c r="H58" s="102" t="s">
        <v>44</v>
      </c>
      <c r="I58" s="69">
        <v>5</v>
      </c>
      <c r="J58" s="75">
        <v>43238</v>
      </c>
    </row>
    <row r="59" spans="1:10" s="83" customFormat="1">
      <c r="A59" s="75">
        <v>43241</v>
      </c>
      <c r="B59" s="76" t="s">
        <v>45</v>
      </c>
      <c r="C59" s="93" t="s">
        <v>95</v>
      </c>
      <c r="D59" s="64" t="s">
        <v>96</v>
      </c>
      <c r="E59" s="98"/>
      <c r="F59" s="101">
        <v>915.4</v>
      </c>
      <c r="G59" s="67">
        <f t="shared" si="0"/>
        <v>12265500.54999999</v>
      </c>
      <c r="H59" s="102" t="s">
        <v>44</v>
      </c>
      <c r="I59" s="82">
        <v>5</v>
      </c>
      <c r="J59" s="75">
        <v>43241</v>
      </c>
    </row>
    <row r="60" spans="1:10" s="83" customFormat="1">
      <c r="A60" s="75">
        <v>43241</v>
      </c>
      <c r="B60" s="76" t="s">
        <v>45</v>
      </c>
      <c r="C60" s="93" t="s">
        <v>54</v>
      </c>
      <c r="D60" s="64" t="s">
        <v>97</v>
      </c>
      <c r="E60" s="98"/>
      <c r="F60" s="101">
        <v>1687.05</v>
      </c>
      <c r="G60" s="67">
        <f t="shared" si="0"/>
        <v>12263813.499999989</v>
      </c>
      <c r="H60" s="102" t="s">
        <v>44</v>
      </c>
      <c r="I60" s="69">
        <v>5</v>
      </c>
      <c r="J60" s="75">
        <v>43241</v>
      </c>
    </row>
    <row r="61" spans="1:10" s="83" customFormat="1">
      <c r="A61" s="75">
        <v>43241</v>
      </c>
      <c r="B61" s="76" t="s">
        <v>45</v>
      </c>
      <c r="C61" s="93"/>
      <c r="D61" s="64" t="s">
        <v>98</v>
      </c>
      <c r="E61" s="98"/>
      <c r="F61" s="101">
        <v>1687.05</v>
      </c>
      <c r="G61" s="67">
        <f t="shared" si="0"/>
        <v>12262126.449999988</v>
      </c>
      <c r="H61" s="102" t="s">
        <v>44</v>
      </c>
      <c r="I61" s="69">
        <v>5</v>
      </c>
      <c r="J61" s="75">
        <v>43241</v>
      </c>
    </row>
    <row r="62" spans="1:10" s="83" customFormat="1">
      <c r="A62" s="75">
        <v>43241</v>
      </c>
      <c r="B62" s="76" t="s">
        <v>45</v>
      </c>
      <c r="C62" s="93"/>
      <c r="D62" s="64" t="s">
        <v>99</v>
      </c>
      <c r="E62" s="98"/>
      <c r="F62" s="101">
        <v>1687.05</v>
      </c>
      <c r="G62" s="67">
        <f t="shared" si="0"/>
        <v>12260439.399999987</v>
      </c>
      <c r="H62" s="102" t="s">
        <v>44</v>
      </c>
      <c r="I62" s="82">
        <v>5</v>
      </c>
      <c r="J62" s="75">
        <v>43241</v>
      </c>
    </row>
    <row r="63" spans="1:10" s="83" customFormat="1">
      <c r="A63" s="75">
        <v>43241</v>
      </c>
      <c r="B63" s="76" t="s">
        <v>45</v>
      </c>
      <c r="C63" s="93" t="s">
        <v>56</v>
      </c>
      <c r="D63" s="64" t="s">
        <v>100</v>
      </c>
      <c r="E63" s="98"/>
      <c r="F63" s="101">
        <v>1977.05</v>
      </c>
      <c r="G63" s="67">
        <f t="shared" si="0"/>
        <v>12258462.349999987</v>
      </c>
      <c r="H63" s="102" t="s">
        <v>44</v>
      </c>
      <c r="I63" s="69">
        <v>5</v>
      </c>
      <c r="J63" s="75">
        <v>43241</v>
      </c>
    </row>
    <row r="64" spans="1:10" s="83" customFormat="1">
      <c r="A64" s="75">
        <v>43241</v>
      </c>
      <c r="B64" s="76" t="s">
        <v>45</v>
      </c>
      <c r="C64" s="93" t="s">
        <v>101</v>
      </c>
      <c r="D64" s="93" t="s">
        <v>102</v>
      </c>
      <c r="E64" s="98"/>
      <c r="F64" s="101">
        <v>10208</v>
      </c>
      <c r="G64" s="67">
        <f t="shared" si="0"/>
        <v>12248254.349999987</v>
      </c>
      <c r="H64" s="102" t="s">
        <v>44</v>
      </c>
      <c r="I64" s="69">
        <v>5</v>
      </c>
      <c r="J64" s="75">
        <v>43241</v>
      </c>
    </row>
    <row r="65" spans="1:11" s="83" customFormat="1">
      <c r="A65" s="75">
        <v>43241</v>
      </c>
      <c r="B65" s="76" t="s">
        <v>45</v>
      </c>
      <c r="C65" s="106" t="s">
        <v>61</v>
      </c>
      <c r="D65" s="106" t="s">
        <v>61</v>
      </c>
      <c r="E65" s="98"/>
      <c r="F65" s="101">
        <v>5</v>
      </c>
      <c r="G65" s="67">
        <f t="shared" si="0"/>
        <v>12248249.349999987</v>
      </c>
      <c r="H65" s="106" t="s">
        <v>61</v>
      </c>
      <c r="I65" s="82">
        <v>5</v>
      </c>
      <c r="J65" s="75">
        <v>43241</v>
      </c>
    </row>
    <row r="66" spans="1:11" s="30" customFormat="1">
      <c r="A66" s="75">
        <v>43241</v>
      </c>
      <c r="B66" s="76" t="s">
        <v>45</v>
      </c>
      <c r="C66" s="74" t="s">
        <v>62</v>
      </c>
      <c r="D66" s="74" t="s">
        <v>62</v>
      </c>
      <c r="E66" s="15"/>
      <c r="F66" s="101">
        <v>0.8</v>
      </c>
      <c r="G66" s="67">
        <f t="shared" si="0"/>
        <v>12248248.549999986</v>
      </c>
      <c r="H66" s="74" t="s">
        <v>62</v>
      </c>
      <c r="I66" s="69">
        <v>5</v>
      </c>
      <c r="J66" s="75">
        <v>43241</v>
      </c>
      <c r="K66" s="4"/>
    </row>
    <row r="67" spans="1:11" s="30" customFormat="1">
      <c r="A67" s="75">
        <v>43241</v>
      </c>
      <c r="B67" s="76" t="s">
        <v>45</v>
      </c>
      <c r="C67" s="32" t="s">
        <v>103</v>
      </c>
      <c r="D67" s="32" t="s">
        <v>104</v>
      </c>
      <c r="E67" s="15"/>
      <c r="F67" s="33">
        <v>25666.84</v>
      </c>
      <c r="G67" s="67">
        <f t="shared" si="0"/>
        <v>12222581.709999986</v>
      </c>
      <c r="H67" s="29" t="s">
        <v>44</v>
      </c>
      <c r="I67" s="69">
        <v>5</v>
      </c>
      <c r="J67" s="75">
        <v>43241</v>
      </c>
    </row>
    <row r="68" spans="1:11" s="30" customFormat="1">
      <c r="A68" s="75">
        <v>43241</v>
      </c>
      <c r="B68" s="76" t="s">
        <v>45</v>
      </c>
      <c r="C68" s="106" t="s">
        <v>61</v>
      </c>
      <c r="D68" s="106" t="s">
        <v>61</v>
      </c>
      <c r="E68" s="15"/>
      <c r="F68" s="33">
        <v>5</v>
      </c>
      <c r="G68" s="67">
        <f t="shared" si="0"/>
        <v>12222576.709999986</v>
      </c>
      <c r="H68" s="106" t="s">
        <v>61</v>
      </c>
      <c r="I68" s="82">
        <v>5</v>
      </c>
      <c r="J68" s="75">
        <v>43241</v>
      </c>
    </row>
    <row r="69" spans="1:11" s="30" customFormat="1">
      <c r="A69" s="75">
        <v>43241</v>
      </c>
      <c r="B69" s="76" t="s">
        <v>45</v>
      </c>
      <c r="C69" s="74" t="s">
        <v>62</v>
      </c>
      <c r="D69" s="74" t="s">
        <v>62</v>
      </c>
      <c r="E69" s="15"/>
      <c r="F69" s="33">
        <v>0.8</v>
      </c>
      <c r="G69" s="67">
        <f t="shared" si="0"/>
        <v>12222575.909999985</v>
      </c>
      <c r="H69" s="74" t="s">
        <v>62</v>
      </c>
      <c r="I69" s="69">
        <v>5</v>
      </c>
      <c r="J69" s="75">
        <v>43241</v>
      </c>
    </row>
    <row r="70" spans="1:11">
      <c r="A70" s="75">
        <v>43241</v>
      </c>
      <c r="B70" s="76" t="s">
        <v>45</v>
      </c>
      <c r="C70" s="32" t="s">
        <v>103</v>
      </c>
      <c r="D70" s="32" t="s">
        <v>105</v>
      </c>
      <c r="F70" s="33">
        <v>25666.84</v>
      </c>
      <c r="G70" s="67">
        <f t="shared" si="0"/>
        <v>12196909.069999985</v>
      </c>
      <c r="H70" s="29" t="s">
        <v>44</v>
      </c>
      <c r="I70" s="69">
        <v>5</v>
      </c>
      <c r="J70" s="75">
        <v>43241</v>
      </c>
    </row>
    <row r="71" spans="1:11">
      <c r="A71" s="75">
        <v>43241</v>
      </c>
      <c r="B71" s="76" t="s">
        <v>45</v>
      </c>
      <c r="C71" s="106" t="s">
        <v>61</v>
      </c>
      <c r="D71" s="106" t="s">
        <v>61</v>
      </c>
      <c r="F71" s="33">
        <v>5</v>
      </c>
      <c r="G71" s="67">
        <f t="shared" si="0"/>
        <v>12196904.069999985</v>
      </c>
      <c r="H71" s="106" t="s">
        <v>61</v>
      </c>
      <c r="I71" s="82">
        <v>5</v>
      </c>
      <c r="J71" s="75">
        <v>43241</v>
      </c>
    </row>
    <row r="72" spans="1:11">
      <c r="A72" s="75">
        <v>43241</v>
      </c>
      <c r="B72" s="76" t="s">
        <v>45</v>
      </c>
      <c r="C72" s="74" t="s">
        <v>62</v>
      </c>
      <c r="D72" s="74" t="s">
        <v>62</v>
      </c>
      <c r="F72" s="33">
        <v>0.8</v>
      </c>
      <c r="G72" s="67">
        <f t="shared" si="0"/>
        <v>12196903.269999985</v>
      </c>
      <c r="H72" s="74" t="s">
        <v>62</v>
      </c>
      <c r="I72" s="69">
        <v>5</v>
      </c>
      <c r="J72" s="75">
        <v>43241</v>
      </c>
    </row>
    <row r="73" spans="1:11">
      <c r="A73" s="75">
        <v>43242</v>
      </c>
      <c r="B73" s="76" t="s">
        <v>45</v>
      </c>
      <c r="C73" s="32" t="s">
        <v>106</v>
      </c>
      <c r="D73" s="32" t="s">
        <v>107</v>
      </c>
      <c r="F73" s="33">
        <v>20300</v>
      </c>
      <c r="G73" s="67">
        <f t="shared" si="0"/>
        <v>12176603.269999985</v>
      </c>
      <c r="H73" s="29" t="s">
        <v>44</v>
      </c>
      <c r="I73" s="69">
        <v>5</v>
      </c>
      <c r="J73" s="75">
        <v>43242</v>
      </c>
    </row>
    <row r="74" spans="1:11">
      <c r="A74" s="75">
        <v>43242</v>
      </c>
      <c r="B74" s="76" t="s">
        <v>45</v>
      </c>
      <c r="C74" s="106" t="s">
        <v>61</v>
      </c>
      <c r="D74" s="106" t="s">
        <v>61</v>
      </c>
      <c r="F74" s="33">
        <v>5</v>
      </c>
      <c r="G74" s="67">
        <f t="shared" si="0"/>
        <v>12176598.269999985</v>
      </c>
      <c r="H74" s="106" t="s">
        <v>61</v>
      </c>
      <c r="I74" s="82">
        <v>5</v>
      </c>
      <c r="J74" s="75">
        <v>43242</v>
      </c>
    </row>
    <row r="75" spans="1:11">
      <c r="A75" s="75">
        <v>43242</v>
      </c>
      <c r="B75" s="76" t="s">
        <v>45</v>
      </c>
      <c r="C75" s="74" t="s">
        <v>62</v>
      </c>
      <c r="D75" s="74" t="s">
        <v>62</v>
      </c>
      <c r="F75" s="33">
        <v>0.8</v>
      </c>
      <c r="G75" s="67">
        <f t="shared" si="0"/>
        <v>12176597.469999984</v>
      </c>
      <c r="H75" s="74" t="s">
        <v>62</v>
      </c>
      <c r="I75" s="69">
        <v>5</v>
      </c>
      <c r="J75" s="75">
        <v>43242</v>
      </c>
    </row>
    <row r="76" spans="1:11">
      <c r="A76" s="75">
        <v>43242</v>
      </c>
      <c r="B76" s="76" t="s">
        <v>45</v>
      </c>
      <c r="C76" s="32" t="s">
        <v>108</v>
      </c>
      <c r="D76" s="64" t="s">
        <v>109</v>
      </c>
      <c r="F76" s="33">
        <v>2528</v>
      </c>
      <c r="G76" s="67">
        <f t="shared" si="0"/>
        <v>12174069.469999984</v>
      </c>
      <c r="H76" s="29" t="s">
        <v>44</v>
      </c>
      <c r="I76" s="69">
        <v>5</v>
      </c>
      <c r="J76" s="75">
        <v>43242</v>
      </c>
    </row>
    <row r="77" spans="1:11">
      <c r="A77" s="75">
        <v>43242</v>
      </c>
      <c r="B77" s="76" t="s">
        <v>45</v>
      </c>
      <c r="C77" s="32" t="s">
        <v>110</v>
      </c>
      <c r="D77" s="64" t="s">
        <v>111</v>
      </c>
      <c r="F77" s="33">
        <v>3128</v>
      </c>
      <c r="G77" s="67">
        <f t="shared" si="0"/>
        <v>12170941.469999984</v>
      </c>
      <c r="H77" s="29" t="s">
        <v>44</v>
      </c>
      <c r="I77" s="82">
        <v>5</v>
      </c>
      <c r="J77" s="75">
        <v>43242</v>
      </c>
    </row>
    <row r="78" spans="1:11">
      <c r="A78" s="75">
        <v>43242</v>
      </c>
      <c r="B78" s="76" t="s">
        <v>45</v>
      </c>
      <c r="C78" s="32" t="s">
        <v>112</v>
      </c>
      <c r="D78" s="32" t="s">
        <v>113</v>
      </c>
      <c r="F78" s="33">
        <v>2528</v>
      </c>
      <c r="G78" s="67">
        <f t="shared" si="0"/>
        <v>12168413.469999984</v>
      </c>
      <c r="H78" s="29" t="s">
        <v>44</v>
      </c>
      <c r="I78" s="69">
        <v>5</v>
      </c>
      <c r="J78" s="75">
        <v>43242</v>
      </c>
    </row>
    <row r="79" spans="1:11">
      <c r="A79" s="75">
        <v>43242</v>
      </c>
      <c r="B79" s="76" t="s">
        <v>45</v>
      </c>
      <c r="C79" s="106" t="s">
        <v>61</v>
      </c>
      <c r="D79" s="106" t="s">
        <v>61</v>
      </c>
      <c r="F79" s="33">
        <v>5</v>
      </c>
      <c r="G79" s="67">
        <f t="shared" si="0"/>
        <v>12168408.469999984</v>
      </c>
      <c r="H79" s="106" t="s">
        <v>61</v>
      </c>
      <c r="I79" s="69">
        <v>5</v>
      </c>
      <c r="J79" s="75">
        <v>43242</v>
      </c>
    </row>
    <row r="80" spans="1:11">
      <c r="A80" s="75">
        <v>43242</v>
      </c>
      <c r="B80" s="76" t="s">
        <v>45</v>
      </c>
      <c r="C80" s="74" t="s">
        <v>62</v>
      </c>
      <c r="D80" s="74" t="s">
        <v>62</v>
      </c>
      <c r="F80" s="33">
        <v>0.8</v>
      </c>
      <c r="G80" s="67">
        <f t="shared" si="0"/>
        <v>12168407.669999983</v>
      </c>
      <c r="H80" s="74" t="s">
        <v>62</v>
      </c>
      <c r="I80" s="82">
        <v>5</v>
      </c>
      <c r="J80" s="75">
        <v>43242</v>
      </c>
    </row>
    <row r="81" spans="1:10">
      <c r="A81" s="75">
        <v>43242</v>
      </c>
      <c r="B81" s="76" t="s">
        <v>45</v>
      </c>
      <c r="C81" s="32" t="s">
        <v>114</v>
      </c>
      <c r="D81" s="64" t="s">
        <v>115</v>
      </c>
      <c r="F81" s="33">
        <v>794</v>
      </c>
      <c r="G81" s="67">
        <f t="shared" si="0"/>
        <v>12167613.669999983</v>
      </c>
      <c r="H81" s="29" t="s">
        <v>44</v>
      </c>
      <c r="I81" s="69">
        <v>5</v>
      </c>
      <c r="J81" s="75">
        <v>43242</v>
      </c>
    </row>
    <row r="82" spans="1:10">
      <c r="A82" s="75">
        <v>43243</v>
      </c>
      <c r="B82" s="76" t="s">
        <v>45</v>
      </c>
      <c r="C82" s="32" t="s">
        <v>42</v>
      </c>
      <c r="D82" s="64" t="s">
        <v>116</v>
      </c>
      <c r="F82" s="33">
        <v>4265</v>
      </c>
      <c r="G82" s="67">
        <f t="shared" si="0"/>
        <v>12163348.669999983</v>
      </c>
      <c r="H82" s="29" t="s">
        <v>44</v>
      </c>
      <c r="I82" s="69">
        <v>5</v>
      </c>
      <c r="J82" s="75">
        <v>43243</v>
      </c>
    </row>
    <row r="83" spans="1:10">
      <c r="A83" s="75">
        <v>43243</v>
      </c>
      <c r="B83" s="76" t="s">
        <v>45</v>
      </c>
      <c r="D83" s="64" t="s">
        <v>117</v>
      </c>
      <c r="F83" s="33">
        <v>3365</v>
      </c>
      <c r="G83" s="67">
        <f t="shared" ref="G83:G114" si="1">G82+E83-F83</f>
        <v>12159983.669999983</v>
      </c>
      <c r="H83" s="29" t="s">
        <v>44</v>
      </c>
      <c r="I83" s="82">
        <v>5</v>
      </c>
      <c r="J83" s="75">
        <v>43243</v>
      </c>
    </row>
    <row r="84" spans="1:10">
      <c r="A84" s="75">
        <v>43244</v>
      </c>
      <c r="B84" s="76" t="s">
        <v>45</v>
      </c>
      <c r="C84" s="32" t="s">
        <v>118</v>
      </c>
      <c r="D84" s="32" t="s">
        <v>119</v>
      </c>
      <c r="F84" s="33">
        <v>171972</v>
      </c>
      <c r="G84" s="67">
        <f t="shared" si="1"/>
        <v>11988011.669999983</v>
      </c>
      <c r="H84" s="29" t="s">
        <v>44</v>
      </c>
      <c r="I84" s="69">
        <v>5</v>
      </c>
      <c r="J84" s="75">
        <v>43244</v>
      </c>
    </row>
    <row r="85" spans="1:10">
      <c r="A85" s="75">
        <v>43244</v>
      </c>
      <c r="B85" s="76" t="s">
        <v>45</v>
      </c>
      <c r="C85" s="106" t="s">
        <v>61</v>
      </c>
      <c r="D85" s="106" t="s">
        <v>61</v>
      </c>
      <c r="F85" s="33">
        <v>5</v>
      </c>
      <c r="G85" s="67">
        <f t="shared" si="1"/>
        <v>11988006.669999983</v>
      </c>
      <c r="H85" s="106" t="s">
        <v>61</v>
      </c>
      <c r="I85" s="69">
        <v>5</v>
      </c>
      <c r="J85" s="75">
        <v>43244</v>
      </c>
    </row>
    <row r="86" spans="1:10">
      <c r="A86" s="75">
        <v>43244</v>
      </c>
      <c r="B86" s="76" t="s">
        <v>45</v>
      </c>
      <c r="C86" s="74" t="s">
        <v>62</v>
      </c>
      <c r="D86" s="74" t="s">
        <v>62</v>
      </c>
      <c r="F86" s="33">
        <v>0.8</v>
      </c>
      <c r="G86" s="67">
        <f t="shared" si="1"/>
        <v>11988005.869999982</v>
      </c>
      <c r="H86" s="74" t="s">
        <v>62</v>
      </c>
      <c r="I86" s="82">
        <v>5</v>
      </c>
      <c r="J86" s="75">
        <v>43244</v>
      </c>
    </row>
    <row r="87" spans="1:10">
      <c r="A87" s="75">
        <v>43244</v>
      </c>
      <c r="B87" s="76" t="s">
        <v>45</v>
      </c>
      <c r="D87" s="64" t="s">
        <v>117</v>
      </c>
      <c r="F87" s="33">
        <v>3365</v>
      </c>
      <c r="G87" s="67">
        <f t="shared" si="1"/>
        <v>11984640.869999982</v>
      </c>
      <c r="H87" s="29" t="s">
        <v>44</v>
      </c>
      <c r="I87" s="69">
        <v>5</v>
      </c>
      <c r="J87" s="75">
        <v>43244</v>
      </c>
    </row>
    <row r="88" spans="1:10">
      <c r="A88" s="75">
        <v>43249</v>
      </c>
      <c r="B88" s="76" t="s">
        <v>45</v>
      </c>
      <c r="D88" s="64" t="s">
        <v>120</v>
      </c>
      <c r="F88" s="33">
        <v>1773.3</v>
      </c>
      <c r="G88" s="67">
        <f t="shared" si="1"/>
        <v>11982867.569999982</v>
      </c>
      <c r="H88" s="29" t="s">
        <v>44</v>
      </c>
      <c r="I88" s="69">
        <v>5</v>
      </c>
      <c r="J88" s="75">
        <v>43249</v>
      </c>
    </row>
    <row r="89" spans="1:10">
      <c r="A89" s="75">
        <v>43249</v>
      </c>
      <c r="B89" s="76" t="s">
        <v>45</v>
      </c>
      <c r="D89" s="64" t="s">
        <v>121</v>
      </c>
      <c r="F89" s="33">
        <v>2073.3000000000002</v>
      </c>
      <c r="G89" s="67">
        <f t="shared" si="1"/>
        <v>11980794.269999981</v>
      </c>
      <c r="H89" s="29" t="s">
        <v>44</v>
      </c>
      <c r="I89" s="82">
        <v>5</v>
      </c>
      <c r="J89" s="75">
        <v>43249</v>
      </c>
    </row>
    <row r="90" spans="1:10">
      <c r="A90" s="75">
        <v>43249</v>
      </c>
      <c r="B90" s="76" t="s">
        <v>45</v>
      </c>
      <c r="D90" s="64" t="s">
        <v>122</v>
      </c>
      <c r="F90" s="33">
        <v>1773.3</v>
      </c>
      <c r="G90" s="67">
        <f t="shared" si="1"/>
        <v>11979020.96999998</v>
      </c>
      <c r="H90" s="29" t="s">
        <v>44</v>
      </c>
      <c r="I90" s="69">
        <v>5</v>
      </c>
      <c r="J90" s="75">
        <v>43249</v>
      </c>
    </row>
    <row r="91" spans="1:10">
      <c r="A91" s="75">
        <v>43249</v>
      </c>
      <c r="B91" s="76" t="s">
        <v>45</v>
      </c>
      <c r="C91" s="32" t="s">
        <v>54</v>
      </c>
      <c r="D91" s="64" t="s">
        <v>123</v>
      </c>
      <c r="F91" s="33">
        <v>1773.3</v>
      </c>
      <c r="G91" s="67">
        <f t="shared" si="1"/>
        <v>11977247.669999979</v>
      </c>
      <c r="H91" s="29" t="s">
        <v>44</v>
      </c>
      <c r="I91" s="69">
        <v>5</v>
      </c>
      <c r="J91" s="75">
        <v>43249</v>
      </c>
    </row>
    <row r="92" spans="1:10">
      <c r="A92" s="75">
        <v>43250</v>
      </c>
      <c r="B92" s="76" t="s">
        <v>45</v>
      </c>
      <c r="C92" s="77" t="s">
        <v>50</v>
      </c>
      <c r="D92" s="77" t="s">
        <v>124</v>
      </c>
      <c r="F92" s="33">
        <v>1629.31</v>
      </c>
      <c r="G92" s="67">
        <f t="shared" si="1"/>
        <v>11975618.359999979</v>
      </c>
      <c r="H92" s="29" t="s">
        <v>44</v>
      </c>
      <c r="I92" s="82">
        <v>5</v>
      </c>
      <c r="J92" s="75">
        <v>43250</v>
      </c>
    </row>
    <row r="93" spans="1:10">
      <c r="A93" s="75">
        <v>43250</v>
      </c>
      <c r="B93" s="76" t="s">
        <v>45</v>
      </c>
      <c r="C93" s="32" t="s">
        <v>125</v>
      </c>
      <c r="D93" s="32" t="s">
        <v>126</v>
      </c>
      <c r="F93" s="33">
        <v>2401.21</v>
      </c>
      <c r="G93" s="67">
        <f t="shared" si="1"/>
        <v>11973217.149999978</v>
      </c>
      <c r="H93" s="29" t="s">
        <v>44</v>
      </c>
      <c r="I93" s="69">
        <v>5</v>
      </c>
      <c r="J93" s="75">
        <v>43250</v>
      </c>
    </row>
    <row r="94" spans="1:10">
      <c r="A94" s="75">
        <v>43250</v>
      </c>
      <c r="B94" s="76" t="s">
        <v>45</v>
      </c>
      <c r="C94" s="106" t="s">
        <v>61</v>
      </c>
      <c r="D94" s="106" t="s">
        <v>61</v>
      </c>
      <c r="F94" s="33">
        <v>5</v>
      </c>
      <c r="G94" s="67">
        <f t="shared" si="1"/>
        <v>11973212.149999978</v>
      </c>
      <c r="H94" s="106" t="s">
        <v>61</v>
      </c>
      <c r="I94" s="69">
        <v>5</v>
      </c>
      <c r="J94" s="75">
        <v>43250</v>
      </c>
    </row>
    <row r="95" spans="1:10">
      <c r="A95" s="75">
        <v>43250</v>
      </c>
      <c r="B95" s="76" t="s">
        <v>45</v>
      </c>
      <c r="C95" s="74" t="s">
        <v>62</v>
      </c>
      <c r="D95" s="74" t="s">
        <v>62</v>
      </c>
      <c r="F95" s="33">
        <v>0.8</v>
      </c>
      <c r="G95" s="67">
        <f t="shared" si="1"/>
        <v>11973211.349999977</v>
      </c>
      <c r="H95" s="74" t="s">
        <v>62</v>
      </c>
      <c r="I95" s="82">
        <v>5</v>
      </c>
      <c r="J95" s="75">
        <v>43250</v>
      </c>
    </row>
    <row r="96" spans="1:10">
      <c r="A96" s="75">
        <v>43250</v>
      </c>
      <c r="B96" s="76" t="s">
        <v>45</v>
      </c>
      <c r="C96" s="32" t="s">
        <v>127</v>
      </c>
      <c r="D96" s="32" t="s">
        <v>128</v>
      </c>
      <c r="F96" s="33">
        <v>12439.84</v>
      </c>
      <c r="G96" s="67">
        <f t="shared" si="1"/>
        <v>11960771.509999977</v>
      </c>
      <c r="H96" s="29" t="s">
        <v>44</v>
      </c>
      <c r="I96" s="69">
        <v>5</v>
      </c>
      <c r="J96" s="75">
        <v>43250</v>
      </c>
    </row>
    <row r="97" spans="1:10">
      <c r="A97" s="75">
        <v>43250</v>
      </c>
      <c r="B97" s="76" t="s">
        <v>45</v>
      </c>
      <c r="C97" s="106" t="s">
        <v>61</v>
      </c>
      <c r="D97" s="106" t="s">
        <v>61</v>
      </c>
      <c r="F97" s="33">
        <v>5</v>
      </c>
      <c r="G97" s="67">
        <f t="shared" si="1"/>
        <v>11960766.509999977</v>
      </c>
      <c r="H97" s="106" t="s">
        <v>61</v>
      </c>
      <c r="I97" s="69">
        <v>5</v>
      </c>
      <c r="J97" s="75">
        <v>43250</v>
      </c>
    </row>
    <row r="98" spans="1:10">
      <c r="A98" s="75">
        <v>43250</v>
      </c>
      <c r="B98" s="76" t="s">
        <v>45</v>
      </c>
      <c r="C98" s="74" t="s">
        <v>62</v>
      </c>
      <c r="D98" s="74" t="s">
        <v>62</v>
      </c>
      <c r="F98" s="33">
        <v>0.8</v>
      </c>
      <c r="G98" s="67">
        <f t="shared" si="1"/>
        <v>11960765.709999977</v>
      </c>
      <c r="H98" s="74" t="s">
        <v>62</v>
      </c>
      <c r="I98" s="82">
        <v>5</v>
      </c>
      <c r="J98" s="75">
        <v>43250</v>
      </c>
    </row>
    <row r="99" spans="1:10">
      <c r="A99" s="75">
        <v>43250</v>
      </c>
      <c r="B99" s="76" t="s">
        <v>45</v>
      </c>
      <c r="C99" s="32" t="s">
        <v>125</v>
      </c>
      <c r="D99" s="32" t="s">
        <v>129</v>
      </c>
      <c r="F99" s="33">
        <v>-2401.21</v>
      </c>
      <c r="G99" s="67">
        <f t="shared" si="1"/>
        <v>11963166.919999978</v>
      </c>
      <c r="H99" s="29" t="s">
        <v>44</v>
      </c>
      <c r="I99" s="69">
        <v>5</v>
      </c>
      <c r="J99" s="75">
        <v>43250</v>
      </c>
    </row>
    <row r="100" spans="1:10">
      <c r="A100" s="75">
        <v>43250</v>
      </c>
      <c r="B100" s="103" t="s">
        <v>130</v>
      </c>
      <c r="C100" s="32" t="s">
        <v>125</v>
      </c>
      <c r="D100" s="32" t="s">
        <v>131</v>
      </c>
      <c r="F100" s="33">
        <v>2401.21</v>
      </c>
      <c r="G100" s="67">
        <f t="shared" si="1"/>
        <v>11960765.709999977</v>
      </c>
      <c r="H100" s="29" t="s">
        <v>44</v>
      </c>
      <c r="I100" s="69">
        <v>5</v>
      </c>
      <c r="J100" s="75">
        <v>43250</v>
      </c>
    </row>
    <row r="101" spans="1:10">
      <c r="A101" s="75">
        <v>43250</v>
      </c>
      <c r="B101" s="103" t="s">
        <v>130</v>
      </c>
      <c r="C101" s="106" t="s">
        <v>61</v>
      </c>
      <c r="D101" s="106" t="s">
        <v>61</v>
      </c>
      <c r="F101" s="33">
        <v>5</v>
      </c>
      <c r="G101" s="67">
        <f t="shared" si="1"/>
        <v>11960760.709999977</v>
      </c>
      <c r="H101" s="106" t="s">
        <v>61</v>
      </c>
      <c r="I101" s="82">
        <v>5</v>
      </c>
      <c r="J101" s="75">
        <v>43250</v>
      </c>
    </row>
    <row r="102" spans="1:10">
      <c r="A102" s="75">
        <v>43250</v>
      </c>
      <c r="B102" s="103" t="s">
        <v>130</v>
      </c>
      <c r="C102" s="74" t="s">
        <v>62</v>
      </c>
      <c r="D102" s="74" t="s">
        <v>62</v>
      </c>
      <c r="F102" s="33">
        <v>0.8</v>
      </c>
      <c r="G102" s="67">
        <f t="shared" si="1"/>
        <v>11960759.909999976</v>
      </c>
      <c r="H102" s="74" t="s">
        <v>62</v>
      </c>
      <c r="I102" s="69">
        <v>5</v>
      </c>
      <c r="J102" s="75">
        <v>43250</v>
      </c>
    </row>
    <row r="103" spans="1:10">
      <c r="A103" s="75">
        <v>43250</v>
      </c>
      <c r="B103" s="103" t="s">
        <v>130</v>
      </c>
      <c r="C103" s="32" t="s">
        <v>125</v>
      </c>
      <c r="D103" s="32" t="s">
        <v>129</v>
      </c>
      <c r="F103" s="33">
        <v>-2401.21</v>
      </c>
      <c r="G103" s="67">
        <f t="shared" si="1"/>
        <v>11963161.119999977</v>
      </c>
      <c r="H103" s="29" t="s">
        <v>44</v>
      </c>
      <c r="I103" s="69">
        <v>5</v>
      </c>
      <c r="J103" s="75">
        <v>43250</v>
      </c>
    </row>
    <row r="104" spans="1:10">
      <c r="A104" s="75">
        <v>43251</v>
      </c>
      <c r="B104" s="76" t="s">
        <v>45</v>
      </c>
      <c r="C104" s="32" t="s">
        <v>132</v>
      </c>
      <c r="D104" s="32" t="s">
        <v>133</v>
      </c>
      <c r="F104" s="33">
        <v>2262</v>
      </c>
      <c r="G104" s="67">
        <f t="shared" si="1"/>
        <v>11960899.119999977</v>
      </c>
      <c r="H104" s="29" t="s">
        <v>44</v>
      </c>
      <c r="I104" s="82">
        <v>5</v>
      </c>
      <c r="J104" s="75">
        <v>43251</v>
      </c>
    </row>
    <row r="105" spans="1:10">
      <c r="A105" s="75">
        <v>43251</v>
      </c>
      <c r="B105" s="76" t="s">
        <v>45</v>
      </c>
      <c r="C105" s="32" t="s">
        <v>132</v>
      </c>
      <c r="D105" s="32" t="s">
        <v>134</v>
      </c>
      <c r="F105" s="33">
        <v>2598.4</v>
      </c>
      <c r="G105" s="67">
        <f t="shared" si="1"/>
        <v>11958300.719999976</v>
      </c>
      <c r="H105" s="29" t="s">
        <v>44</v>
      </c>
      <c r="I105" s="69">
        <v>5</v>
      </c>
      <c r="J105" s="75">
        <v>43251</v>
      </c>
    </row>
    <row r="106" spans="1:10">
      <c r="A106" s="75">
        <v>43251</v>
      </c>
      <c r="B106" s="76" t="s">
        <v>45</v>
      </c>
      <c r="C106" s="77" t="s">
        <v>50</v>
      </c>
      <c r="D106" s="77" t="s">
        <v>135</v>
      </c>
      <c r="F106" s="33">
        <v>1216.18</v>
      </c>
      <c r="G106" s="67">
        <f t="shared" si="1"/>
        <v>11957084.539999977</v>
      </c>
      <c r="H106" s="29" t="s">
        <v>44</v>
      </c>
      <c r="I106" s="69">
        <v>5</v>
      </c>
      <c r="J106" s="75">
        <v>43251</v>
      </c>
    </row>
    <row r="107" spans="1:10">
      <c r="A107" s="75">
        <v>43251</v>
      </c>
      <c r="B107" s="76" t="s">
        <v>45</v>
      </c>
      <c r="C107" s="77" t="s">
        <v>50</v>
      </c>
      <c r="D107" s="77" t="s">
        <v>136</v>
      </c>
      <c r="F107" s="33">
        <v>1127.8599999999999</v>
      </c>
      <c r="G107" s="67">
        <f t="shared" si="1"/>
        <v>11955956.679999977</v>
      </c>
      <c r="H107" s="29" t="s">
        <v>44</v>
      </c>
      <c r="I107" s="82">
        <v>5</v>
      </c>
      <c r="J107" s="75">
        <v>43251</v>
      </c>
    </row>
    <row r="108" spans="1:10">
      <c r="A108" s="75">
        <v>43251</v>
      </c>
      <c r="D108" s="32" t="s">
        <v>137</v>
      </c>
      <c r="E108" s="33">
        <v>2873.5</v>
      </c>
      <c r="G108" s="67">
        <f t="shared" si="1"/>
        <v>11958830.179999977</v>
      </c>
      <c r="H108" s="29" t="s">
        <v>36</v>
      </c>
      <c r="I108" s="69">
        <v>5</v>
      </c>
      <c r="J108" s="75">
        <v>43251</v>
      </c>
    </row>
    <row r="109" spans="1:10">
      <c r="A109" s="75">
        <v>43251</v>
      </c>
      <c r="D109" s="32" t="s">
        <v>138</v>
      </c>
      <c r="E109" s="33">
        <v>491.5</v>
      </c>
      <c r="G109" s="67">
        <f t="shared" si="1"/>
        <v>11959321.679999977</v>
      </c>
      <c r="H109" s="29" t="s">
        <v>36</v>
      </c>
      <c r="I109" s="69">
        <v>5</v>
      </c>
      <c r="J109" s="75">
        <v>43251</v>
      </c>
    </row>
    <row r="110" spans="1:10">
      <c r="A110" s="75">
        <v>43251</v>
      </c>
      <c r="B110" s="76" t="s">
        <v>45</v>
      </c>
      <c r="C110" s="32" t="s">
        <v>54</v>
      </c>
      <c r="D110" s="64" t="s">
        <v>139</v>
      </c>
      <c r="F110" s="33">
        <v>230</v>
      </c>
      <c r="G110" s="67">
        <f t="shared" si="1"/>
        <v>11959091.679999977</v>
      </c>
      <c r="H110" s="29" t="s">
        <v>44</v>
      </c>
      <c r="I110" s="82">
        <v>5</v>
      </c>
      <c r="J110" s="75">
        <v>43251</v>
      </c>
    </row>
    <row r="111" spans="1:10">
      <c r="A111" s="75">
        <v>43251</v>
      </c>
      <c r="B111" s="76" t="s">
        <v>45</v>
      </c>
      <c r="D111" s="64" t="s">
        <v>140</v>
      </c>
      <c r="F111" s="33">
        <v>230</v>
      </c>
      <c r="G111" s="67">
        <f t="shared" si="1"/>
        <v>11958861.679999977</v>
      </c>
      <c r="H111" s="29" t="s">
        <v>44</v>
      </c>
      <c r="I111" s="69">
        <v>5</v>
      </c>
      <c r="J111" s="75">
        <v>43251</v>
      </c>
    </row>
    <row r="112" spans="1:10">
      <c r="A112" s="75">
        <v>43251</v>
      </c>
      <c r="B112" s="76" t="s">
        <v>45</v>
      </c>
      <c r="D112" s="64" t="s">
        <v>141</v>
      </c>
      <c r="F112" s="33">
        <v>230</v>
      </c>
      <c r="G112" s="67">
        <f t="shared" si="1"/>
        <v>11958631.679999977</v>
      </c>
      <c r="H112" s="29" t="s">
        <v>44</v>
      </c>
      <c r="I112" s="69">
        <v>5</v>
      </c>
      <c r="J112" s="75">
        <v>43251</v>
      </c>
    </row>
    <row r="113" spans="1:10">
      <c r="A113" s="75">
        <v>43251</v>
      </c>
      <c r="B113" s="76" t="s">
        <v>45</v>
      </c>
      <c r="C113" s="32" t="s">
        <v>56</v>
      </c>
      <c r="D113" s="64" t="s">
        <v>142</v>
      </c>
      <c r="F113" s="33">
        <v>660</v>
      </c>
      <c r="G113" s="67">
        <f t="shared" si="1"/>
        <v>11957971.679999977</v>
      </c>
      <c r="H113" s="29" t="s">
        <v>44</v>
      </c>
      <c r="I113" s="82">
        <v>5</v>
      </c>
      <c r="J113" s="75">
        <v>43251</v>
      </c>
    </row>
    <row r="114" spans="1:10">
      <c r="A114" s="75">
        <v>43251</v>
      </c>
      <c r="B114" s="103" t="s">
        <v>37</v>
      </c>
      <c r="C114" s="32" t="s">
        <v>37</v>
      </c>
      <c r="D114" s="32" t="s">
        <v>37</v>
      </c>
      <c r="E114" s="33">
        <v>270264.07</v>
      </c>
      <c r="G114" s="67">
        <f t="shared" si="1"/>
        <v>12228235.749999978</v>
      </c>
      <c r="H114" s="32" t="s">
        <v>37</v>
      </c>
      <c r="I114" s="69">
        <v>5</v>
      </c>
      <c r="J114" s="75">
        <v>43251</v>
      </c>
    </row>
    <row r="115" spans="1:10">
      <c r="A115" s="75"/>
      <c r="G115" s="67"/>
    </row>
    <row r="116" spans="1:10">
      <c r="A116" s="75"/>
    </row>
  </sheetData>
  <protectedRanges>
    <protectedRange sqref="H1:I1" name="Rango843_1_1_2"/>
    <protectedRange sqref="A6:A7" name="Rango842_1_1_2"/>
    <protectedRange sqref="A8" name="Rango842_1_1_3_1_1"/>
  </protectedRanges>
  <autoFilter ref="A16:K114"/>
  <mergeCells count="7">
    <mergeCell ref="F15:G15"/>
    <mergeCell ref="A1:G1"/>
    <mergeCell ref="A2:G2"/>
    <mergeCell ref="A3:F3"/>
    <mergeCell ref="A6:B6"/>
    <mergeCell ref="A7:B7"/>
    <mergeCell ref="E13:F13"/>
  </mergeCells>
  <conditionalFormatting sqref="C24">
    <cfRule type="cellIs" dxfId="13" priority="14" stopIfTrue="1" operator="equal">
      <formula>"CANCELADO"</formula>
    </cfRule>
  </conditionalFormatting>
  <conditionalFormatting sqref="C25">
    <cfRule type="cellIs" dxfId="12" priority="13" stopIfTrue="1" operator="equal">
      <formula>"CANCELADO"</formula>
    </cfRule>
  </conditionalFormatting>
  <conditionalFormatting sqref="C35">
    <cfRule type="cellIs" dxfId="11" priority="6" stopIfTrue="1" operator="equal">
      <formula>"CANCELADO"</formula>
    </cfRule>
  </conditionalFormatting>
  <conditionalFormatting sqref="C32">
    <cfRule type="cellIs" dxfId="10" priority="9" stopIfTrue="1" operator="equal">
      <formula>"CANCELADO"</formula>
    </cfRule>
  </conditionalFormatting>
  <conditionalFormatting sqref="C22">
    <cfRule type="cellIs" dxfId="9" priority="12" stopIfTrue="1" operator="equal">
      <formula>"CANCELADO"</formula>
    </cfRule>
  </conditionalFormatting>
  <conditionalFormatting sqref="C26">
    <cfRule type="cellIs" dxfId="8" priority="11" stopIfTrue="1" operator="equal">
      <formula>"CANCELADO"</formula>
    </cfRule>
  </conditionalFormatting>
  <conditionalFormatting sqref="C27">
    <cfRule type="cellIs" dxfId="7" priority="10" stopIfTrue="1" operator="equal">
      <formula>"CANCELADO"</formula>
    </cfRule>
  </conditionalFormatting>
  <conditionalFormatting sqref="C23">
    <cfRule type="cellIs" dxfId="6" priority="8" stopIfTrue="1" operator="equal">
      <formula>"CANCELADO"</formula>
    </cfRule>
  </conditionalFormatting>
  <conditionalFormatting sqref="C31">
    <cfRule type="cellIs" dxfId="5" priority="7" stopIfTrue="1" operator="equal">
      <formula>"CANCELADO"</formula>
    </cfRule>
  </conditionalFormatting>
  <conditionalFormatting sqref="C49">
    <cfRule type="cellIs" dxfId="4" priority="5" stopIfTrue="1" operator="equal">
      <formula>"CANCELADO"</formula>
    </cfRule>
  </conditionalFormatting>
  <conditionalFormatting sqref="C52">
    <cfRule type="cellIs" dxfId="3" priority="4" stopIfTrue="1" operator="equal">
      <formula>"CANCELADO"</formula>
    </cfRule>
  </conditionalFormatting>
  <conditionalFormatting sqref="C92">
    <cfRule type="cellIs" dxfId="2" priority="3" stopIfTrue="1" operator="equal">
      <formula>"CANCELADO"</formula>
    </cfRule>
  </conditionalFormatting>
  <conditionalFormatting sqref="C106">
    <cfRule type="cellIs" dxfId="1" priority="2" stopIfTrue="1" operator="equal">
      <formula>"CANCELADO"</formula>
    </cfRule>
  </conditionalFormatting>
  <conditionalFormatting sqref="C107">
    <cfRule type="cellIs" dxfId="0" priority="1" stopIfTrue="1" operator="equal">
      <formula>"CANCELADO"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 Abr 5815 - 18 </vt:lpstr>
      <vt:lpstr>C Abr 5815 - 18 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Spopular</dc:creator>
  <cp:lastModifiedBy>Secretaria de Salud</cp:lastModifiedBy>
  <dcterms:created xsi:type="dcterms:W3CDTF">2018-06-20T13:33:02Z</dcterms:created>
  <dcterms:modified xsi:type="dcterms:W3CDTF">2018-06-21T16:30:17Z</dcterms:modified>
</cp:coreProperties>
</file>